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655"/>
  </bookViews>
  <sheets>
    <sheet name="2023-2025" sheetId="30" r:id="rId1"/>
  </sheets>
  <calcPr calcId="114210"/>
</workbook>
</file>

<file path=xl/calcChain.xml><?xml version="1.0" encoding="utf-8"?>
<calcChain xmlns="http://schemas.openxmlformats.org/spreadsheetml/2006/main">
  <c r="M69" i="30"/>
  <c r="L69"/>
  <c r="K69"/>
  <c r="M67"/>
  <c r="L67"/>
  <c r="K67"/>
  <c r="M66"/>
  <c r="L66"/>
  <c r="K66"/>
  <c r="M64"/>
  <c r="L64"/>
  <c r="K64"/>
  <c r="M63"/>
  <c r="L63"/>
  <c r="K63"/>
  <c r="M62"/>
  <c r="L62"/>
  <c r="K62"/>
  <c r="M60"/>
  <c r="L60"/>
  <c r="K60"/>
  <c r="M58"/>
  <c r="L58"/>
  <c r="K58"/>
  <c r="M57"/>
  <c r="L57"/>
  <c r="K57"/>
  <c r="M56"/>
  <c r="L56"/>
  <c r="K56"/>
  <c r="M53"/>
  <c r="L53"/>
  <c r="K53"/>
  <c r="M52"/>
  <c r="L52"/>
  <c r="K52"/>
  <c r="M51"/>
  <c r="L51"/>
  <c r="K51"/>
  <c r="M50"/>
  <c r="L50"/>
  <c r="K50"/>
  <c r="M49"/>
  <c r="L49"/>
  <c r="K49"/>
  <c r="M47"/>
  <c r="L47"/>
  <c r="K47"/>
  <c r="M46"/>
  <c r="L46"/>
  <c r="K46"/>
  <c r="M44"/>
  <c r="L44"/>
  <c r="K44"/>
  <c r="M43"/>
  <c r="L43"/>
  <c r="K43"/>
  <c r="M42"/>
  <c r="L42"/>
  <c r="K42"/>
  <c r="M40"/>
  <c r="L40"/>
  <c r="K40"/>
  <c r="M39"/>
  <c r="L39"/>
  <c r="K39"/>
  <c r="M38"/>
  <c r="L38"/>
  <c r="K38"/>
  <c r="M36"/>
  <c r="L36"/>
  <c r="K36"/>
  <c r="M34"/>
  <c r="L34"/>
  <c r="K34"/>
  <c r="M33"/>
  <c r="L33"/>
  <c r="K33"/>
  <c r="M31"/>
  <c r="L31"/>
  <c r="K31"/>
  <c r="M30"/>
  <c r="L30"/>
  <c r="K30"/>
  <c r="M28"/>
  <c r="L28"/>
  <c r="K28"/>
  <c r="M27"/>
  <c r="L27"/>
  <c r="K27"/>
  <c r="M25"/>
  <c r="L25"/>
  <c r="K25"/>
  <c r="M23"/>
  <c r="L23"/>
  <c r="K23"/>
  <c r="M21"/>
  <c r="L21"/>
  <c r="K21"/>
  <c r="M19"/>
  <c r="L19"/>
  <c r="K19"/>
  <c r="M18"/>
  <c r="L18"/>
  <c r="K18"/>
  <c r="M17"/>
  <c r="L17"/>
  <c r="K17"/>
  <c r="M13"/>
  <c r="L13"/>
  <c r="K13"/>
  <c r="M12"/>
  <c r="L12"/>
  <c r="K12"/>
  <c r="M11"/>
  <c r="L11"/>
  <c r="K11"/>
</calcChain>
</file>

<file path=xl/sharedStrings.xml><?xml version="1.0" encoding="utf-8"?>
<sst xmlns="http://schemas.openxmlformats.org/spreadsheetml/2006/main" count="612" uniqueCount="178">
  <si>
    <t>Доходы  бюджета на 2023 год и плановый период 2024-2025 годов</t>
  </si>
  <si>
    <t>по Жерлыкскому сельсовету Минусинского района Красноярского края</t>
  </si>
  <si>
    <t>(рублей)</t>
  </si>
  <si>
    <t>№ строки</t>
  </si>
  <si>
    <t>Код классификации доходов бюджета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</si>
  <si>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
</t>
  </si>
  <si>
    <t>Всего доходы бюджета на 2023 год</t>
  </si>
  <si>
    <t>Всего доходы бюджета на 2024 год</t>
  </si>
  <si>
    <t>Всего доходы бюджета на 2025 год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</si>
  <si>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</si>
  <si>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</si>
  <si>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</si>
  <si>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</si>
  <si>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</si>
  <si>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</si>
  <si>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</si>
  <si>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</si>
  <si>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подвидов доходов бюджета</t>
  </si>
  <si>
    <t>аналитическая группа подвида доходов бюджета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</si>
  <si>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</si>
  <si>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</si>
  <si>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</si>
  <si>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</si>
  <si>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</si>
  <si>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</si>
  <si>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</si>
  <si>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</si>
  <si>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</si>
  <si>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</si>
  <si>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</si>
  <si>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</si>
  <si>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</si>
  <si>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</si>
  <si>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</si>
  <si>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</si>
  <si>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</si>
  <si>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</si>
  <si>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</si>
  <si>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</si>
  <si>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</si>
  <si>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</si>
  <si>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</si>
  <si>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</si>
  <si>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</si>
  <si>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</si>
  <si>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</si>
  <si>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9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</si>
  <si>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</si>
  <si>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</si>
  <si>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</si>
  <si>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</si>
  <si>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</si>
  <si>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</si>
  <si>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11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</si>
  <si>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</si>
  <si>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</si>
  <si>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12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</si>
  <si>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</si>
  <si>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</si>
  <si>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13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</si>
  <si>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</si>
  <si>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</si>
  <si>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14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</si>
  <si>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</si>
  <si>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</si>
  <si>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15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</si>
  <si>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</si>
  <si>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</si>
  <si>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16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</si>
  <si>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</si>
  <si>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</si>
  <si>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17</t>
  </si>
  <si>
    <t>05</t>
  </si>
  <si>
    <t>НАЛОГИ НА СОВОКУПНЫЙ ДОХОД</t>
  </si>
  <si>
    <t>18</t>
  </si>
  <si>
    <t>Единый сельскохозяйственный налог</t>
  </si>
  <si>
    <t>19</t>
  </si>
  <si>
    <t>20</t>
  </si>
  <si>
    <t>06</t>
  </si>
  <si>
    <t>НАЛОГИ НА ИМУЩЕСТВО</t>
  </si>
  <si>
    <t>21</t>
  </si>
  <si>
    <t>Налог на имущество физических лиц</t>
  </si>
  <si>
    <t>22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</si>
  <si>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</si>
  <si>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23</t>
  </si>
  <si>
    <t>Земельный налог</t>
  </si>
  <si>
    <t>24</t>
  </si>
  <si>
    <t>Земельный налог с организаций</t>
  </si>
  <si>
    <t>25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</si>
  <si>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</si>
  <si>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</si>
  <si>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26</t>
  </si>
  <si>
    <t>040</t>
  </si>
  <si>
    <t>Земельный налог с физических лиц</t>
  </si>
  <si>
    <t>27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</si>
  <si>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</si>
  <si>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</si>
  <si>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28</t>
  </si>
  <si>
    <t>812</t>
  </si>
  <si>
    <t>08</t>
  </si>
  <si>
    <t>ГОСУДАРСТВЕННАЯ ПОШЛИНА</t>
  </si>
  <si>
    <t>29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</si>
  <si>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</si>
  <si>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</si>
  <si>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30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</si>
  <si>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</si>
  <si>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31</t>
  </si>
  <si>
    <t>1000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</si>
  <si>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</si>
  <si>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32</t>
  </si>
  <si>
    <t>ДОХОДЫ ОТ ИСПОЛЬЗОВАНИЯ ИМУЩЕСТВА, НАХОДЯЩЕГОСЯ В ГОСУДАРСТВЕННОЙ И МУНИЦИПАЛЬНОЙ СОБСТВЕННОСТИ</t>
  </si>
  <si>
    <t>33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</si>
  <si>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</si>
  <si>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</si>
  <si>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34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</si>
  <si>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</si>
  <si>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35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</si>
  <si>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</si>
  <si>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</si>
  <si>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36</t>
  </si>
  <si>
    <t>ШТРАФЫ, САНКЦИИ, ВОЗМЕЩЕНИЕ УЩЕРБА</t>
  </si>
  <si>
    <t>37</t>
  </si>
  <si>
    <t>140</t>
  </si>
  <si>
    <t>Административные штрафы, установленные законами субъектов Российской Федерации об административных правонарушениях</t>
  </si>
  <si>
    <t>38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</si>
  <si>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</si>
  <si>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39</t>
  </si>
  <si>
    <t>БЕЗВОЗМЕЗДНЫЕ ПОСТУПЛЕНИЯ</t>
  </si>
  <si>
    <t>40</t>
  </si>
  <si>
    <t>БЕЗВОЗМЕЗДНЫЕ ПОСТУПЛЕНИЯ ОТ ДРУГИХ БЮДЖЕТОВ БЮДЖЕТНОЙ СИСТЕМЫ РОССИЙСКОЙ ФЕДЕРАЦИИ</t>
  </si>
  <si>
    <t>41</t>
  </si>
  <si>
    <t>150</t>
  </si>
  <si>
    <t>Дотации бюджетам бюджетной системы Российской Федерации</t>
  </si>
  <si>
    <t>42</t>
  </si>
  <si>
    <t>001</t>
  </si>
  <si>
    <t xml:space="preserve">Дотации на выравнивание бюджетной обеспеченности
</t>
  </si>
  <si>
    <t>43</t>
  </si>
  <si>
    <t xml:space="preserve">Дотации бюджетам сельских поселений на выравнивание бюджетной обеспеченности из бюджета субъекта Российской Федерации
</t>
  </si>
  <si>
    <t>44</t>
  </si>
  <si>
    <t>7601</t>
  </si>
  <si>
    <t>Дотации бюджетам сельских поселений на выравнивание бюджетной обеспеченности из бюджета субъекта Российской Федерации (из краевого бюджета)</t>
  </si>
  <si>
    <t>45</t>
  </si>
  <si>
    <t>8601</t>
  </si>
  <si>
    <t>Дотации бюджетам сельских поселений на выравнивание бюджетной обеспеченности из бюджета субъекта Российской Федерации (из районного бюджета)</t>
  </si>
  <si>
    <t>46</t>
  </si>
  <si>
    <t xml:space="preserve">Субвенции бюджетам бюджетной системы Российской Федерации
</t>
  </si>
  <si>
    <t>47</t>
  </si>
  <si>
    <t>024</t>
  </si>
  <si>
    <t xml:space="preserve">Субвенции местным бюджетам на выполнение передаваемых полномочий субъектов Российской Федерации
</t>
  </si>
  <si>
    <t>48</t>
  </si>
  <si>
    <t xml:space="preserve">Субвенции бюджетам сельских поселений на выполнение передаваемых полномочий субъектов Российской Федерации
</t>
  </si>
  <si>
    <t>49</t>
  </si>
  <si>
    <t>7514</t>
  </si>
  <si>
    <t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</si>
  <si>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50</t>
  </si>
  <si>
    <t>118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</si>
  <si>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</si>
  <si>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>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</si>
  <si>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</si>
  <si>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52</t>
  </si>
  <si>
    <t xml:space="preserve">Иные межбюджетные трансферты
</t>
  </si>
  <si>
    <t>53</t>
  </si>
  <si>
    <t>999</t>
  </si>
  <si>
    <t xml:space="preserve">Прочие межбюджетные трансферты, передаваемые бюджетам
</t>
  </si>
  <si>
    <t>54</t>
  </si>
  <si>
    <t xml:space="preserve">Прочие межбюджетные трансферты, передаваемые бюджетам сельских поселений
</t>
  </si>
  <si>
    <t>55</t>
  </si>
  <si>
    <t>8602</t>
  </si>
  <si>
    <t>Прочие межбюджетные трансферты, передаваемые бюджетам сельских поселений (на поддержку мер по обеспечению сбалансированности бюджетов из районного бюджета)</t>
  </si>
  <si>
    <t>56</t>
  </si>
  <si>
    <t>07</t>
  </si>
  <si>
    <t xml:space="preserve">ПРОЧИЕ БЕЗВОЗМЕЗДНЫЕ ПОСТУПЛЕНИЯ
</t>
  </si>
  <si>
    <t>57</t>
  </si>
  <si>
    <t xml:space="preserve">Прочие безвозмездные поступления в бюджеты сельских поселений
</t>
  </si>
  <si>
    <t>58</t>
  </si>
  <si>
    <t>ВСЕГО ДОХОДОВ</t>
  </si>
  <si>
    <t>Приложение 2
к решению Жерлыкского
Совета депутатов  
от 19.12.2022 №92 -рс
к решению Жерлыкского
Совета депутатов  
от  .12.2022   № -рс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</si>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</sst>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_-* #\ ##0.00\ _₽_-;\-* #\ ##0.00\ _₽_-;_-* &quot;-&quot;??\ _₽_-;_-@_-"/>
    <numFmt numFmtId="165" formatCode="_(* #\ ##0.00_);_(* \(#\ ##0.00\);_(* &quot;-&quot;??_);_(@_)"/>
    <numFmt numFmtId="166" formatCode="#\ ##0.0"/>
    <numFmt numFmtId="167" formatCode="#\ ##0.00"/>
  </numFmts>
  <fonts count="5">
    <font>
      <sz val="11"/>
      <color theme="1"/>
      <name val="Calibri"/>
      <charset val="134"/>
      <scheme val="minor"/>
    </font>
    <font>
      <b/>
      <sz val="10"/>
      <name val="Arial Cyr"/>
      <charset val="204"/>
    </font>
    <font>
      <sz val="10"/>
      <name val="Times New Roman"/>
      <charset val="204"/>
    </font>
    <font>
      <sz val="10"/>
      <name val="Arial"/>
      <charset val="204"/>
    </font>
    <font>
      <sz val="11"/>
      <color indexed="8"/>
      <name val="Calibri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Fill="1" applyAlignment="1">
      <alignment wrapText="1"/>
    </xf>
    <xf numFmtId="0" fontId="0" fillId="2" borderId="0" xfId="0" applyFill="1"/>
    <xf numFmtId="0" fontId="0" fillId="0" borderId="0" xfId="0" applyFill="1"/>
    <xf numFmtId="49" fontId="0" fillId="0" borderId="0" xfId="0" applyNumberFormat="1" applyFill="1"/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justify"/>
    </xf>
    <xf numFmtId="49" fontId="2" fillId="0" borderId="1" xfId="1" applyNumberFormat="1" applyFont="1" applyFill="1" applyBorder="1" applyAlignment="1">
      <alignment horizontal="center" vertical="justify" wrapText="1"/>
    </xf>
    <xf numFmtId="49" fontId="2" fillId="0" borderId="1" xfId="1" applyNumberFormat="1" applyFont="1" applyFill="1" applyBorder="1" applyAlignment="1">
      <alignment horizontal="center" vertical="top"/>
    </xf>
    <xf numFmtId="49" fontId="2" fillId="0" borderId="1" xfId="2" applyNumberFormat="1" applyFont="1" applyFill="1" applyBorder="1" applyAlignment="1">
      <alignment horizontal="center" vertical="top"/>
    </xf>
    <xf numFmtId="167" fontId="1" fillId="0" borderId="0" xfId="0" applyNumberFormat="1" applyFont="1" applyFill="1" applyAlignment="1">
      <alignment wrapText="1"/>
    </xf>
    <xf numFmtId="167" fontId="0" fillId="0" borderId="0" xfId="0" applyNumberFormat="1" applyFill="1" applyAlignment="1">
      <alignment horizontal="right" wrapText="1"/>
    </xf>
    <xf numFmtId="167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top" wrapText="1"/>
    </xf>
    <xf numFmtId="167" fontId="2" fillId="0" borderId="2" xfId="0" applyNumberFormat="1" applyFont="1" applyFill="1" applyBorder="1" applyAlignment="1">
      <alignment horizontal="right" vertical="center" wrapText="1"/>
    </xf>
    <xf numFmtId="167" fontId="0" fillId="0" borderId="0" xfId="0" applyNumberFormat="1" applyFill="1"/>
    <xf numFmtId="167" fontId="2" fillId="0" borderId="1" xfId="0" applyNumberFormat="1" applyFont="1" applyFill="1" applyBorder="1" applyAlignment="1">
      <alignment vertical="top"/>
    </xf>
    <xf numFmtId="0" fontId="2" fillId="0" borderId="1" xfId="0" applyNumberFormat="1" applyFont="1" applyFill="1" applyBorder="1" applyAlignment="1">
      <alignment vertical="justify" wrapText="1"/>
    </xf>
    <xf numFmtId="0" fontId="2" fillId="0" borderId="1" xfId="0" applyFont="1" applyFill="1" applyBorder="1" applyAlignment="1">
      <alignment horizontal="justify" vertical="justify" wrapText="1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justify" vertical="top" wrapText="1"/>
    </xf>
    <xf numFmtId="167" fontId="2" fillId="0" borderId="1" xfId="0" applyNumberFormat="1" applyFont="1" applyFill="1" applyBorder="1" applyAlignment="1">
      <alignment horizontal="right" vertical="top" wrapText="1"/>
    </xf>
    <xf numFmtId="0" fontId="2" fillId="0" borderId="1" xfId="0" applyNumberFormat="1" applyFont="1" applyFill="1" applyBorder="1" applyAlignment="1">
      <alignment horizontal="justify" vertical="top" wrapText="1"/>
    </xf>
    <xf numFmtId="167" fontId="2" fillId="3" borderId="1" xfId="0" applyNumberFormat="1" applyFont="1" applyFill="1" applyBorder="1" applyAlignment="1">
      <alignment horizontal="right" vertical="top" wrapText="1"/>
    </xf>
    <xf numFmtId="167" fontId="2" fillId="3" borderId="1" xfId="0" applyNumberFormat="1" applyFont="1" applyFill="1" applyBorder="1" applyAlignment="1">
      <alignment vertical="top"/>
    </xf>
    <xf numFmtId="49" fontId="2" fillId="0" borderId="1" xfId="0" quotePrefix="1" applyNumberFormat="1" applyFont="1" applyFill="1" applyBorder="1" applyAlignment="1">
      <alignment horizontal="center" vertical="center" textRotation="90" wrapText="1"/>
    </xf>
    <xf numFmtId="0" fontId="2" fillId="0" borderId="1" xfId="0" quotePrefix="1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166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>
      <selection activeCell="D1" sqref="D1"/>
    </sheetView>
  </sheetViews>
  <sheetFormatPr defaultColWidth="9" defaultRowHeight="15"/>
  <cols>
    <col min="1" max="1" width="2.5703125" style="3" customWidth="1"/>
    <col min="2" max="2" width="3.42578125" style="4" customWidth="1"/>
    <col min="3" max="3" width="2.5703125" style="4" customWidth="1"/>
    <col min="4" max="4" width="3.5703125" style="4" customWidth="1"/>
    <col min="5" max="5" width="3" style="4" customWidth="1"/>
    <col min="6" max="6" width="3.5703125" style="4" customWidth="1"/>
    <col min="7" max="7" width="3.28515625" style="4" customWidth="1"/>
    <col min="8" max="8" width="4.140625" style="4" customWidth="1"/>
    <col min="9" max="9" width="3.7109375" style="4" customWidth="1"/>
    <col min="10" max="10" width="40" style="4" customWidth="1"/>
    <col min="11" max="11" width="11" style="3" customWidth="1"/>
    <col min="12" max="12" width="9.5703125" style="3" customWidth="1"/>
    <col min="13" max="13" width="10" style="3" customWidth="1"/>
    <col min="14" max="14" width="17.140625" style="3" customWidth="1"/>
    <col min="15" max="15" width="11.42578125" style="3" customWidth="1"/>
    <col min="16" max="16" width="13" style="3" customWidth="1"/>
    <col min="17" max="16384" width="9" style="3"/>
  </cols>
  <sheetData>
    <row r="1" spans="1:14" s="1" customFormat="1" ht="63" customHeight="1">
      <c r="B1" s="5"/>
      <c r="C1" s="5"/>
      <c r="D1" s="5"/>
      <c r="E1" s="5"/>
      <c r="F1" s="5"/>
      <c r="G1" s="5"/>
      <c r="H1" s="5"/>
      <c r="I1" s="5"/>
      <c r="J1" s="5"/>
      <c r="L1" s="37" t="s">
        <v>176</v>
      </c>
      <c r="M1" s="37"/>
    </row>
    <row r="2" spans="1:14" s="1" customFormat="1" ht="12.75">
      <c r="B2" s="5"/>
      <c r="C2" s="5"/>
      <c r="D2" s="5"/>
      <c r="E2" s="5"/>
      <c r="F2" s="5"/>
      <c r="G2" s="5"/>
      <c r="H2" s="5"/>
      <c r="I2" s="5"/>
      <c r="J2" s="5"/>
      <c r="K2" s="15"/>
      <c r="L2" s="15"/>
      <c r="M2" s="15"/>
    </row>
    <row r="3" spans="1:14" s="1" customFormat="1" ht="12.75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4" s="1" customFormat="1">
      <c r="A4" s="6"/>
      <c r="B4" s="6"/>
      <c r="C4" s="6"/>
      <c r="D4" s="38" t="s">
        <v>1</v>
      </c>
      <c r="E4" s="39"/>
      <c r="F4" s="39"/>
      <c r="G4" s="39"/>
      <c r="H4" s="39"/>
      <c r="I4" s="39"/>
      <c r="J4" s="39"/>
      <c r="K4" s="39"/>
      <c r="L4" s="39"/>
      <c r="M4" s="6"/>
    </row>
    <row r="5" spans="1:14" s="1" customFormat="1">
      <c r="A5" s="6"/>
      <c r="B5" s="6"/>
      <c r="C5" s="6"/>
      <c r="D5" s="6"/>
      <c r="E5" s="7"/>
      <c r="F5" s="7"/>
      <c r="G5" s="7"/>
      <c r="H5" s="7"/>
      <c r="I5" s="7"/>
      <c r="J5" s="5"/>
      <c r="K5" s="16"/>
      <c r="L5" s="16"/>
      <c r="M5" s="16"/>
    </row>
    <row r="6" spans="1:14" s="1" customFormat="1" ht="12.75">
      <c r="B6" s="5"/>
      <c r="C6" s="5"/>
      <c r="D6" s="5"/>
      <c r="E6" s="5"/>
      <c r="F6" s="5"/>
      <c r="G6" s="5"/>
      <c r="H6" s="5"/>
      <c r="I6" s="5"/>
      <c r="J6" s="5"/>
      <c r="K6" s="15"/>
      <c r="L6" s="15"/>
      <c r="M6" s="17" t="s">
        <v>2</v>
      </c>
      <c r="N6" s="18"/>
    </row>
    <row r="7" spans="1:14" s="1" customFormat="1" ht="12.75">
      <c r="A7" s="35" t="s">
        <v>3</v>
      </c>
      <c r="B7" s="40" t="s">
        <v>4</v>
      </c>
      <c r="C7" s="40"/>
      <c r="D7" s="40"/>
      <c r="E7" s="40"/>
      <c r="F7" s="40"/>
      <c r="G7" s="40"/>
      <c r="H7" s="40"/>
      <c r="I7" s="40"/>
      <c r="J7" s="41" t="s">
        <v>5</v>
      </c>
      <c r="K7" s="41" t="s">
        <v>6</v>
      </c>
      <c r="L7" s="41" t="s">
        <v>7</v>
      </c>
      <c r="M7" s="41" t="s">
        <v>8</v>
      </c>
    </row>
    <row r="8" spans="1:14" s="1" customFormat="1" ht="12.75">
      <c r="A8" s="35"/>
      <c r="B8" s="36" t="s">
        <v>9</v>
      </c>
      <c r="C8" s="40" t="s">
        <v>10</v>
      </c>
      <c r="D8" s="40"/>
      <c r="E8" s="40"/>
      <c r="F8" s="40"/>
      <c r="G8" s="40"/>
      <c r="H8" s="40" t="s">
        <v>11</v>
      </c>
      <c r="I8" s="40"/>
      <c r="J8" s="42"/>
      <c r="K8" s="42"/>
      <c r="L8" s="42"/>
      <c r="M8" s="42"/>
    </row>
    <row r="9" spans="1:14" s="1" customFormat="1" ht="213">
      <c r="A9" s="35"/>
      <c r="B9" s="36"/>
      <c r="C9" s="33" t="s">
        <v>12</v>
      </c>
      <c r="D9" s="33" t="s">
        <v>13</v>
      </c>
      <c r="E9" s="33" t="s">
        <v>14</v>
      </c>
      <c r="F9" s="33" t="s">
        <v>15</v>
      </c>
      <c r="G9" s="8" t="s">
        <v>16</v>
      </c>
      <c r="H9" s="8" t="s">
        <v>17</v>
      </c>
      <c r="I9" s="8" t="s">
        <v>18</v>
      </c>
      <c r="J9" s="43"/>
      <c r="K9" s="43"/>
      <c r="L9" s="43"/>
      <c r="M9" s="43"/>
    </row>
    <row r="10" spans="1:14">
      <c r="A10" s="9"/>
      <c r="B10" s="10" t="s">
        <v>19</v>
      </c>
      <c r="C10" s="10" t="s">
        <v>20</v>
      </c>
      <c r="D10" s="10" t="s">
        <v>21</v>
      </c>
      <c r="E10" s="10" t="s">
        <v>22</v>
      </c>
      <c r="F10" s="10" t="s">
        <v>23</v>
      </c>
      <c r="G10" s="10" t="s">
        <v>24</v>
      </c>
      <c r="H10" s="10" t="s">
        <v>25</v>
      </c>
      <c r="I10" s="10" t="s">
        <v>26</v>
      </c>
      <c r="J10" s="19">
        <v>9</v>
      </c>
      <c r="K10" s="19">
        <v>10</v>
      </c>
      <c r="L10" s="19">
        <v>11</v>
      </c>
      <c r="M10" s="19">
        <v>12</v>
      </c>
    </row>
    <row r="11" spans="1:14">
      <c r="A11" s="9" t="s">
        <v>19</v>
      </c>
      <c r="B11" s="10" t="s">
        <v>27</v>
      </c>
      <c r="C11" s="10" t="s">
        <v>19</v>
      </c>
      <c r="D11" s="10" t="s">
        <v>28</v>
      </c>
      <c r="E11" s="10" t="s">
        <v>28</v>
      </c>
      <c r="F11" s="10" t="s">
        <v>27</v>
      </c>
      <c r="G11" s="10" t="s">
        <v>28</v>
      </c>
      <c r="H11" s="10" t="s">
        <v>29</v>
      </c>
      <c r="I11" s="10" t="s">
        <v>27</v>
      </c>
      <c r="J11" s="20" t="s">
        <v>30</v>
      </c>
      <c r="K11" s="21">
        <f>K12+K17+K27+K30+K38+K42+K46</f>
        <v>814516</v>
      </c>
      <c r="L11" s="21">
        <f>L12+L17+L27+L30+L38+L42+L46</f>
        <v>833796</v>
      </c>
      <c r="M11" s="21">
        <f>M12+M17+M27+M30+M38+M42+M46</f>
        <v>864929</v>
      </c>
      <c r="N11" s="22"/>
    </row>
    <row r="12" spans="1:14">
      <c r="A12" s="9" t="s">
        <v>20</v>
      </c>
      <c r="B12" s="10" t="s">
        <v>31</v>
      </c>
      <c r="C12" s="10" t="s">
        <v>19</v>
      </c>
      <c r="D12" s="10" t="s">
        <v>32</v>
      </c>
      <c r="E12" s="10" t="s">
        <v>28</v>
      </c>
      <c r="F12" s="10" t="s">
        <v>27</v>
      </c>
      <c r="G12" s="10" t="s">
        <v>28</v>
      </c>
      <c r="H12" s="10" t="s">
        <v>29</v>
      </c>
      <c r="I12" s="10" t="s">
        <v>27</v>
      </c>
      <c r="J12" s="20" t="s">
        <v>33</v>
      </c>
      <c r="K12" s="23">
        <f>K13</f>
        <v>112030</v>
      </c>
      <c r="L12" s="23">
        <f>L13</f>
        <v>118800</v>
      </c>
      <c r="M12" s="23">
        <f>M13</f>
        <v>124730</v>
      </c>
      <c r="N12" s="22"/>
    </row>
    <row r="13" spans="1:14">
      <c r="A13" s="9" t="s">
        <v>21</v>
      </c>
      <c r="B13" s="10" t="s">
        <v>31</v>
      </c>
      <c r="C13" s="10" t="s">
        <v>19</v>
      </c>
      <c r="D13" s="10" t="s">
        <v>32</v>
      </c>
      <c r="E13" s="10" t="s">
        <v>34</v>
      </c>
      <c r="F13" s="10" t="s">
        <v>27</v>
      </c>
      <c r="G13" s="10" t="s">
        <v>32</v>
      </c>
      <c r="H13" s="10" t="s">
        <v>29</v>
      </c>
      <c r="I13" s="10" t="s">
        <v>35</v>
      </c>
      <c r="J13" s="20" t="s">
        <v>36</v>
      </c>
      <c r="K13" s="23">
        <f>SUM(K14:K16)</f>
        <v>112030</v>
      </c>
      <c r="L13" s="23">
        <f>SUM(L14:L16)</f>
        <v>118800</v>
      </c>
      <c r="M13" s="23">
        <f>SUM(M14:M16)</f>
        <v>124730</v>
      </c>
    </row>
    <row r="14" spans="1:14" ht="76.5">
      <c r="A14" s="9" t="s">
        <v>22</v>
      </c>
      <c r="B14" s="10" t="s">
        <v>31</v>
      </c>
      <c r="C14" s="10" t="s">
        <v>19</v>
      </c>
      <c r="D14" s="10" t="s">
        <v>32</v>
      </c>
      <c r="E14" s="10" t="s">
        <v>34</v>
      </c>
      <c r="F14" s="10" t="s">
        <v>37</v>
      </c>
      <c r="G14" s="10" t="s">
        <v>32</v>
      </c>
      <c r="H14" s="10" t="s">
        <v>29</v>
      </c>
      <c r="I14" s="10" t="s">
        <v>35</v>
      </c>
      <c r="J14" s="20" t="s">
        <v>38</v>
      </c>
      <c r="K14" s="23">
        <v>111420</v>
      </c>
      <c r="L14" s="23">
        <v>118160</v>
      </c>
      <c r="M14" s="23">
        <v>124070</v>
      </c>
    </row>
    <row r="15" spans="1:14" ht="105" customHeight="1">
      <c r="A15" s="9" t="s">
        <v>23</v>
      </c>
      <c r="B15" s="10" t="s">
        <v>31</v>
      </c>
      <c r="C15" s="10" t="s">
        <v>19</v>
      </c>
      <c r="D15" s="10" t="s">
        <v>32</v>
      </c>
      <c r="E15" s="10" t="s">
        <v>34</v>
      </c>
      <c r="F15" s="10" t="s">
        <v>39</v>
      </c>
      <c r="G15" s="10" t="s">
        <v>32</v>
      </c>
      <c r="H15" s="10" t="s">
        <v>29</v>
      </c>
      <c r="I15" s="10" t="s">
        <v>35</v>
      </c>
      <c r="J15" s="20" t="s">
        <v>40</v>
      </c>
      <c r="K15" s="23">
        <v>430</v>
      </c>
      <c r="L15" s="23">
        <v>450</v>
      </c>
      <c r="M15" s="23">
        <v>460</v>
      </c>
    </row>
    <row r="16" spans="1:14" ht="51">
      <c r="A16" s="9" t="s">
        <v>24</v>
      </c>
      <c r="B16" s="10" t="s">
        <v>31</v>
      </c>
      <c r="C16" s="10" t="s">
        <v>19</v>
      </c>
      <c r="D16" s="10" t="s">
        <v>32</v>
      </c>
      <c r="E16" s="10" t="s">
        <v>34</v>
      </c>
      <c r="F16" s="10" t="s">
        <v>41</v>
      </c>
      <c r="G16" s="10" t="s">
        <v>32</v>
      </c>
      <c r="H16" s="10" t="s">
        <v>29</v>
      </c>
      <c r="I16" s="10" t="s">
        <v>35</v>
      </c>
      <c r="J16" s="20" t="s">
        <v>42</v>
      </c>
      <c r="K16" s="23">
        <v>180</v>
      </c>
      <c r="L16" s="23">
        <v>190</v>
      </c>
      <c r="M16" s="23">
        <v>200</v>
      </c>
    </row>
    <row r="17" spans="1:15" ht="38.25">
      <c r="A17" s="9" t="s">
        <v>25</v>
      </c>
      <c r="B17" s="10" t="s">
        <v>27</v>
      </c>
      <c r="C17" s="10" t="s">
        <v>19</v>
      </c>
      <c r="D17" s="10" t="s">
        <v>43</v>
      </c>
      <c r="E17" s="10" t="s">
        <v>28</v>
      </c>
      <c r="F17" s="10" t="s">
        <v>27</v>
      </c>
      <c r="G17" s="10" t="s">
        <v>28</v>
      </c>
      <c r="H17" s="10" t="s">
        <v>29</v>
      </c>
      <c r="I17" s="10" t="s">
        <v>27</v>
      </c>
      <c r="J17" s="20" t="s">
        <v>44</v>
      </c>
      <c r="K17" s="23">
        <f>K18</f>
        <v>249500</v>
      </c>
      <c r="L17" s="23">
        <f>L18</f>
        <v>264000</v>
      </c>
      <c r="M17" s="23">
        <f>M18</f>
        <v>279300</v>
      </c>
    </row>
    <row r="18" spans="1:15" ht="38.25">
      <c r="A18" s="9" t="s">
        <v>26</v>
      </c>
      <c r="B18" s="10" t="s">
        <v>27</v>
      </c>
      <c r="C18" s="10" t="s">
        <v>19</v>
      </c>
      <c r="D18" s="10" t="s">
        <v>43</v>
      </c>
      <c r="E18" s="10" t="s">
        <v>34</v>
      </c>
      <c r="F18" s="10" t="s">
        <v>27</v>
      </c>
      <c r="G18" s="10" t="s">
        <v>32</v>
      </c>
      <c r="H18" s="10" t="s">
        <v>29</v>
      </c>
      <c r="I18" s="10" t="s">
        <v>35</v>
      </c>
      <c r="J18" s="20" t="s">
        <v>45</v>
      </c>
      <c r="K18" s="23">
        <f>K19+K21+K23+K25</f>
        <v>249500</v>
      </c>
      <c r="L18" s="23">
        <f>L19+L21+L23+L25</f>
        <v>264000</v>
      </c>
      <c r="M18" s="23">
        <f>M19+M21+M23+M25</f>
        <v>279300</v>
      </c>
    </row>
    <row r="19" spans="1:15" ht="80.099999999999994" customHeight="1">
      <c r="A19" s="9" t="s">
        <v>46</v>
      </c>
      <c r="B19" s="10" t="s">
        <v>47</v>
      </c>
      <c r="C19" s="10" t="s">
        <v>19</v>
      </c>
      <c r="D19" s="10" t="s">
        <v>43</v>
      </c>
      <c r="E19" s="10" t="s">
        <v>34</v>
      </c>
      <c r="F19" s="10" t="s">
        <v>48</v>
      </c>
      <c r="G19" s="10" t="s">
        <v>32</v>
      </c>
      <c r="H19" s="10" t="s">
        <v>29</v>
      </c>
      <c r="I19" s="10" t="s">
        <v>35</v>
      </c>
      <c r="J19" s="20" t="s">
        <v>49</v>
      </c>
      <c r="K19" s="23">
        <f>K20</f>
        <v>118200</v>
      </c>
      <c r="L19" s="23">
        <f>L20</f>
        <v>125900</v>
      </c>
      <c r="M19" s="23">
        <f>M20</f>
        <v>133600</v>
      </c>
    </row>
    <row r="20" spans="1:15" ht="127.5">
      <c r="A20" s="9" t="s">
        <v>50</v>
      </c>
      <c r="B20" s="10" t="s">
        <v>47</v>
      </c>
      <c r="C20" s="10" t="s">
        <v>19</v>
      </c>
      <c r="D20" s="10" t="s">
        <v>43</v>
      </c>
      <c r="E20" s="10" t="s">
        <v>34</v>
      </c>
      <c r="F20" s="10" t="s">
        <v>51</v>
      </c>
      <c r="G20" s="10" t="s">
        <v>32</v>
      </c>
      <c r="H20" s="10" t="s">
        <v>29</v>
      </c>
      <c r="I20" s="10" t="s">
        <v>35</v>
      </c>
      <c r="J20" s="20" t="s">
        <v>52</v>
      </c>
      <c r="K20" s="23">
        <v>118200</v>
      </c>
      <c r="L20" s="23">
        <v>125900</v>
      </c>
      <c r="M20" s="23">
        <v>133600</v>
      </c>
    </row>
    <row r="21" spans="1:15" ht="105.95" customHeight="1">
      <c r="A21" s="9" t="s">
        <v>53</v>
      </c>
      <c r="B21" s="10" t="s">
        <v>47</v>
      </c>
      <c r="C21" s="10" t="s">
        <v>19</v>
      </c>
      <c r="D21" s="10" t="s">
        <v>43</v>
      </c>
      <c r="E21" s="10" t="s">
        <v>34</v>
      </c>
      <c r="F21" s="10" t="s">
        <v>54</v>
      </c>
      <c r="G21" s="10" t="s">
        <v>32</v>
      </c>
      <c r="H21" s="10" t="s">
        <v>29</v>
      </c>
      <c r="I21" s="10" t="s">
        <v>35</v>
      </c>
      <c r="J21" s="20" t="s">
        <v>55</v>
      </c>
      <c r="K21" s="23">
        <f>K22</f>
        <v>800</v>
      </c>
      <c r="L21" s="23">
        <f>L22</f>
        <v>900</v>
      </c>
      <c r="M21" s="23">
        <f>M22</f>
        <v>900</v>
      </c>
    </row>
    <row r="22" spans="1:15" ht="129" customHeight="1">
      <c r="A22" s="9" t="s">
        <v>56</v>
      </c>
      <c r="B22" s="10" t="s">
        <v>47</v>
      </c>
      <c r="C22" s="10" t="s">
        <v>19</v>
      </c>
      <c r="D22" s="10" t="s">
        <v>43</v>
      </c>
      <c r="E22" s="10" t="s">
        <v>34</v>
      </c>
      <c r="F22" s="10" t="s">
        <v>57</v>
      </c>
      <c r="G22" s="10" t="s">
        <v>32</v>
      </c>
      <c r="H22" s="10" t="s">
        <v>29</v>
      </c>
      <c r="I22" s="10" t="s">
        <v>35</v>
      </c>
      <c r="J22" s="20" t="s">
        <v>58</v>
      </c>
      <c r="K22" s="23">
        <v>800</v>
      </c>
      <c r="L22" s="23">
        <v>900</v>
      </c>
      <c r="M22" s="23">
        <v>900</v>
      </c>
    </row>
    <row r="23" spans="1:15" ht="76.5">
      <c r="A23" s="9" t="s">
        <v>59</v>
      </c>
      <c r="B23" s="10" t="s">
        <v>47</v>
      </c>
      <c r="C23" s="10" t="s">
        <v>19</v>
      </c>
      <c r="D23" s="10" t="s">
        <v>43</v>
      </c>
      <c r="E23" s="10" t="s">
        <v>34</v>
      </c>
      <c r="F23" s="10" t="s">
        <v>60</v>
      </c>
      <c r="G23" s="10" t="s">
        <v>32</v>
      </c>
      <c r="H23" s="10" t="s">
        <v>29</v>
      </c>
      <c r="I23" s="10" t="s">
        <v>35</v>
      </c>
      <c r="J23" s="20" t="s">
        <v>61</v>
      </c>
      <c r="K23" s="23">
        <f>K24</f>
        <v>146100</v>
      </c>
      <c r="L23" s="23">
        <f>L24</f>
        <v>153700</v>
      </c>
      <c r="M23" s="23">
        <f>M24</f>
        <v>161300</v>
      </c>
    </row>
    <row r="24" spans="1:15" ht="117" customHeight="1">
      <c r="A24" s="9" t="s">
        <v>62</v>
      </c>
      <c r="B24" s="10" t="s">
        <v>47</v>
      </c>
      <c r="C24" s="10" t="s">
        <v>19</v>
      </c>
      <c r="D24" s="10" t="s">
        <v>43</v>
      </c>
      <c r="E24" s="10" t="s">
        <v>34</v>
      </c>
      <c r="F24" s="10" t="s">
        <v>63</v>
      </c>
      <c r="G24" s="10" t="s">
        <v>32</v>
      </c>
      <c r="H24" s="10" t="s">
        <v>29</v>
      </c>
      <c r="I24" s="10" t="s">
        <v>35</v>
      </c>
      <c r="J24" s="20" t="s">
        <v>64</v>
      </c>
      <c r="K24" s="23">
        <v>146100</v>
      </c>
      <c r="L24" s="23">
        <v>153700</v>
      </c>
      <c r="M24" s="23">
        <v>161300</v>
      </c>
    </row>
    <row r="25" spans="1:15" ht="76.5">
      <c r="A25" s="9" t="s">
        <v>65</v>
      </c>
      <c r="B25" s="10" t="s">
        <v>47</v>
      </c>
      <c r="C25" s="10" t="s">
        <v>19</v>
      </c>
      <c r="D25" s="10" t="s">
        <v>43</v>
      </c>
      <c r="E25" s="10" t="s">
        <v>34</v>
      </c>
      <c r="F25" s="10" t="s">
        <v>66</v>
      </c>
      <c r="G25" s="10" t="s">
        <v>32</v>
      </c>
      <c r="H25" s="10" t="s">
        <v>29</v>
      </c>
      <c r="I25" s="10" t="s">
        <v>35</v>
      </c>
      <c r="J25" s="20" t="s">
        <v>67</v>
      </c>
      <c r="K25" s="23">
        <f>K26</f>
        <v>-15600</v>
      </c>
      <c r="L25" s="23">
        <f>L26</f>
        <v>-16500</v>
      </c>
      <c r="M25" s="23">
        <f>M26</f>
        <v>-16500</v>
      </c>
    </row>
    <row r="26" spans="1:15" ht="127.5">
      <c r="A26" s="9" t="s">
        <v>68</v>
      </c>
      <c r="B26" s="10" t="s">
        <v>47</v>
      </c>
      <c r="C26" s="10" t="s">
        <v>19</v>
      </c>
      <c r="D26" s="10" t="s">
        <v>43</v>
      </c>
      <c r="E26" s="10" t="s">
        <v>34</v>
      </c>
      <c r="F26" s="10" t="s">
        <v>69</v>
      </c>
      <c r="G26" s="10" t="s">
        <v>32</v>
      </c>
      <c r="H26" s="10" t="s">
        <v>29</v>
      </c>
      <c r="I26" s="10" t="s">
        <v>35</v>
      </c>
      <c r="J26" s="20" t="s">
        <v>70</v>
      </c>
      <c r="K26" s="23">
        <v>-15600</v>
      </c>
      <c r="L26" s="23">
        <v>-16500</v>
      </c>
      <c r="M26" s="23">
        <v>-16500</v>
      </c>
    </row>
    <row r="27" spans="1:15">
      <c r="A27" s="9" t="s">
        <v>71</v>
      </c>
      <c r="B27" s="10" t="s">
        <v>31</v>
      </c>
      <c r="C27" s="10" t="s">
        <v>19</v>
      </c>
      <c r="D27" s="10" t="s">
        <v>72</v>
      </c>
      <c r="E27" s="10" t="s">
        <v>28</v>
      </c>
      <c r="F27" s="10" t="s">
        <v>27</v>
      </c>
      <c r="G27" s="10" t="s">
        <v>28</v>
      </c>
      <c r="H27" s="10" t="s">
        <v>29</v>
      </c>
      <c r="I27" s="10" t="s">
        <v>27</v>
      </c>
      <c r="J27" s="20" t="s">
        <v>73</v>
      </c>
      <c r="K27" s="23">
        <f>K28</f>
        <v>1066</v>
      </c>
      <c r="L27" s="23">
        <f>L28</f>
        <v>1131</v>
      </c>
      <c r="M27" s="23">
        <f>M28</f>
        <v>1197</v>
      </c>
    </row>
    <row r="28" spans="1:15">
      <c r="A28" s="9" t="s">
        <v>74</v>
      </c>
      <c r="B28" s="10" t="s">
        <v>31</v>
      </c>
      <c r="C28" s="10" t="s">
        <v>19</v>
      </c>
      <c r="D28" s="10" t="s">
        <v>72</v>
      </c>
      <c r="E28" s="10" t="s">
        <v>43</v>
      </c>
      <c r="F28" s="10" t="s">
        <v>27</v>
      </c>
      <c r="G28" s="10" t="s">
        <v>32</v>
      </c>
      <c r="H28" s="10" t="s">
        <v>29</v>
      </c>
      <c r="I28" s="10" t="s">
        <v>35</v>
      </c>
      <c r="J28" s="20" t="s">
        <v>75</v>
      </c>
      <c r="K28" s="23">
        <f>SUM(K29:K29)</f>
        <v>1066</v>
      </c>
      <c r="L28" s="23">
        <f>SUM(L29:L29)</f>
        <v>1131</v>
      </c>
      <c r="M28" s="23">
        <f>SUM(M29:M29)</f>
        <v>1197</v>
      </c>
    </row>
    <row r="29" spans="1:15" ht="25.5">
      <c r="A29" s="9" t="s">
        <v>76</v>
      </c>
      <c r="B29" s="11" t="s">
        <v>31</v>
      </c>
      <c r="C29" s="11" t="s">
        <v>19</v>
      </c>
      <c r="D29" s="11" t="s">
        <v>72</v>
      </c>
      <c r="E29" s="11" t="s">
        <v>43</v>
      </c>
      <c r="F29" s="11" t="s">
        <v>37</v>
      </c>
      <c r="G29" s="11" t="s">
        <v>32</v>
      </c>
      <c r="H29" s="11" t="s">
        <v>29</v>
      </c>
      <c r="I29" s="11" t="s">
        <v>35</v>
      </c>
      <c r="J29" s="24" t="s">
        <v>75</v>
      </c>
      <c r="K29" s="23">
        <v>1066</v>
      </c>
      <c r="L29" s="23">
        <v>1131</v>
      </c>
      <c r="M29" s="23">
        <v>1197</v>
      </c>
    </row>
    <row r="30" spans="1:15" s="2" customFormat="1">
      <c r="A30" s="9" t="s">
        <v>77</v>
      </c>
      <c r="B30" s="10" t="s">
        <v>31</v>
      </c>
      <c r="C30" s="10" t="s">
        <v>19</v>
      </c>
      <c r="D30" s="10" t="s">
        <v>78</v>
      </c>
      <c r="E30" s="10" t="s">
        <v>28</v>
      </c>
      <c r="F30" s="10" t="s">
        <v>27</v>
      </c>
      <c r="G30" s="10" t="s">
        <v>28</v>
      </c>
      <c r="H30" s="10" t="s">
        <v>29</v>
      </c>
      <c r="I30" s="10" t="s">
        <v>27</v>
      </c>
      <c r="J30" s="20" t="s">
        <v>79</v>
      </c>
      <c r="K30" s="23">
        <f>K31+K33</f>
        <v>428087</v>
      </c>
      <c r="L30" s="23">
        <f>L31+L33</f>
        <v>437865</v>
      </c>
      <c r="M30" s="23">
        <f>M31+M33</f>
        <v>447702</v>
      </c>
      <c r="N30" s="3"/>
      <c r="O30" s="3"/>
    </row>
    <row r="31" spans="1:15" s="2" customFormat="1" ht="25.5">
      <c r="A31" s="9" t="s">
        <v>80</v>
      </c>
      <c r="B31" s="12" t="s">
        <v>31</v>
      </c>
      <c r="C31" s="12" t="s">
        <v>19</v>
      </c>
      <c r="D31" s="12" t="s">
        <v>78</v>
      </c>
      <c r="E31" s="12" t="s">
        <v>32</v>
      </c>
      <c r="F31" s="12" t="s">
        <v>27</v>
      </c>
      <c r="G31" s="12" t="s">
        <v>28</v>
      </c>
      <c r="H31" s="12" t="s">
        <v>29</v>
      </c>
      <c r="I31" s="12" t="s">
        <v>35</v>
      </c>
      <c r="J31" s="25" t="s">
        <v>81</v>
      </c>
      <c r="K31" s="23">
        <f>K32</f>
        <v>63466</v>
      </c>
      <c r="L31" s="23">
        <f>L32</f>
        <v>66185</v>
      </c>
      <c r="M31" s="23">
        <f>M32</f>
        <v>68963</v>
      </c>
      <c r="N31" s="3"/>
      <c r="O31" s="3"/>
    </row>
    <row r="32" spans="1:15" s="2" customFormat="1" ht="51">
      <c r="A32" s="9" t="s">
        <v>82</v>
      </c>
      <c r="B32" s="12" t="s">
        <v>31</v>
      </c>
      <c r="C32" s="12" t="s">
        <v>19</v>
      </c>
      <c r="D32" s="12" t="s">
        <v>78</v>
      </c>
      <c r="E32" s="12" t="s">
        <v>32</v>
      </c>
      <c r="F32" s="12" t="s">
        <v>41</v>
      </c>
      <c r="G32" s="12" t="s">
        <v>50</v>
      </c>
      <c r="H32" s="12" t="s">
        <v>29</v>
      </c>
      <c r="I32" s="12" t="s">
        <v>35</v>
      </c>
      <c r="J32" s="25" t="s">
        <v>83</v>
      </c>
      <c r="K32" s="23">
        <v>63466</v>
      </c>
      <c r="L32" s="23">
        <v>66185</v>
      </c>
      <c r="M32" s="23">
        <v>68963</v>
      </c>
      <c r="N32" s="3"/>
      <c r="O32" s="3"/>
    </row>
    <row r="33" spans="1:15" s="2" customFormat="1" ht="25.5">
      <c r="A33" s="9" t="s">
        <v>84</v>
      </c>
      <c r="B33" s="12" t="s">
        <v>31</v>
      </c>
      <c r="C33" s="12" t="s">
        <v>19</v>
      </c>
      <c r="D33" s="12" t="s">
        <v>78</v>
      </c>
      <c r="E33" s="12" t="s">
        <v>78</v>
      </c>
      <c r="F33" s="12" t="s">
        <v>27</v>
      </c>
      <c r="G33" s="12" t="s">
        <v>28</v>
      </c>
      <c r="H33" s="12" t="s">
        <v>29</v>
      </c>
      <c r="I33" s="12" t="s">
        <v>35</v>
      </c>
      <c r="J33" s="25" t="s">
        <v>85</v>
      </c>
      <c r="K33" s="23">
        <f>K34+K36</f>
        <v>364621</v>
      </c>
      <c r="L33" s="23">
        <f>L34+L36</f>
        <v>371680</v>
      </c>
      <c r="M33" s="23">
        <f>M34+M36</f>
        <v>378739</v>
      </c>
      <c r="N33" s="3"/>
      <c r="O33" s="3"/>
    </row>
    <row r="34" spans="1:15" s="2" customFormat="1" ht="25.5">
      <c r="A34" s="9" t="s">
        <v>86</v>
      </c>
      <c r="B34" s="12" t="s">
        <v>31</v>
      </c>
      <c r="C34" s="12" t="s">
        <v>19</v>
      </c>
      <c r="D34" s="12" t="s">
        <v>78</v>
      </c>
      <c r="E34" s="12" t="s">
        <v>78</v>
      </c>
      <c r="F34" s="12" t="s">
        <v>41</v>
      </c>
      <c r="G34" s="12" t="s">
        <v>28</v>
      </c>
      <c r="H34" s="12" t="s">
        <v>29</v>
      </c>
      <c r="I34" s="12" t="s">
        <v>35</v>
      </c>
      <c r="J34" s="25" t="s">
        <v>87</v>
      </c>
      <c r="K34" s="23">
        <f>K35</f>
        <v>90382</v>
      </c>
      <c r="L34" s="23">
        <f>L35</f>
        <v>90382</v>
      </c>
      <c r="M34" s="23">
        <f>M35</f>
        <v>90382</v>
      </c>
      <c r="N34" s="3"/>
      <c r="O34" s="3"/>
    </row>
    <row r="35" spans="1:15" s="2" customFormat="1" ht="38.25">
      <c r="A35" s="9" t="s">
        <v>88</v>
      </c>
      <c r="B35" s="12" t="s">
        <v>31</v>
      </c>
      <c r="C35" s="12" t="s">
        <v>19</v>
      </c>
      <c r="D35" s="12" t="s">
        <v>78</v>
      </c>
      <c r="E35" s="12" t="s">
        <v>78</v>
      </c>
      <c r="F35" s="12" t="s">
        <v>89</v>
      </c>
      <c r="G35" s="12" t="s">
        <v>50</v>
      </c>
      <c r="H35" s="12" t="s">
        <v>29</v>
      </c>
      <c r="I35" s="12" t="s">
        <v>35</v>
      </c>
      <c r="J35" s="25" t="s">
        <v>90</v>
      </c>
      <c r="K35" s="23">
        <v>90382</v>
      </c>
      <c r="L35" s="23">
        <v>90382</v>
      </c>
      <c r="M35" s="23">
        <v>90382</v>
      </c>
      <c r="N35" s="3"/>
      <c r="O35" s="3"/>
    </row>
    <row r="36" spans="1:15" s="2" customFormat="1" ht="25.5">
      <c r="A36" s="9" t="s">
        <v>91</v>
      </c>
      <c r="B36" s="12" t="s">
        <v>31</v>
      </c>
      <c r="C36" s="12" t="s">
        <v>19</v>
      </c>
      <c r="D36" s="12" t="s">
        <v>78</v>
      </c>
      <c r="E36" s="12" t="s">
        <v>78</v>
      </c>
      <c r="F36" s="12" t="s">
        <v>92</v>
      </c>
      <c r="G36" s="12" t="s">
        <v>28</v>
      </c>
      <c r="H36" s="12" t="s">
        <v>29</v>
      </c>
      <c r="I36" s="12" t="s">
        <v>35</v>
      </c>
      <c r="J36" s="25" t="s">
        <v>93</v>
      </c>
      <c r="K36" s="23">
        <f>K37</f>
        <v>274239</v>
      </c>
      <c r="L36" s="23">
        <f>L37</f>
        <v>281298</v>
      </c>
      <c r="M36" s="23">
        <f>M37</f>
        <v>288357</v>
      </c>
      <c r="N36" s="3"/>
      <c r="O36" s="3"/>
    </row>
    <row r="37" spans="1:15" s="2" customFormat="1" ht="51">
      <c r="A37" s="9" t="s">
        <v>94</v>
      </c>
      <c r="B37" s="12" t="s">
        <v>31</v>
      </c>
      <c r="C37" s="12" t="s">
        <v>19</v>
      </c>
      <c r="D37" s="12" t="s">
        <v>78</v>
      </c>
      <c r="E37" s="12" t="s">
        <v>78</v>
      </c>
      <c r="F37" s="12" t="s">
        <v>95</v>
      </c>
      <c r="G37" s="12" t="s">
        <v>50</v>
      </c>
      <c r="H37" s="12" t="s">
        <v>29</v>
      </c>
      <c r="I37" s="12" t="s">
        <v>35</v>
      </c>
      <c r="J37" s="25" t="s">
        <v>96</v>
      </c>
      <c r="K37" s="23">
        <v>274239</v>
      </c>
      <c r="L37" s="23">
        <v>281298</v>
      </c>
      <c r="M37" s="23">
        <v>288357</v>
      </c>
      <c r="N37" s="3"/>
      <c r="O37" s="3"/>
    </row>
    <row r="38" spans="1:15" s="2" customFormat="1">
      <c r="A38" s="9" t="s">
        <v>97</v>
      </c>
      <c r="B38" s="10" t="s">
        <v>98</v>
      </c>
      <c r="C38" s="10" t="s">
        <v>19</v>
      </c>
      <c r="D38" s="10" t="s">
        <v>99</v>
      </c>
      <c r="E38" s="10" t="s">
        <v>28</v>
      </c>
      <c r="F38" s="10" t="s">
        <v>27</v>
      </c>
      <c r="G38" s="10" t="s">
        <v>28</v>
      </c>
      <c r="H38" s="10" t="s">
        <v>29</v>
      </c>
      <c r="I38" s="10" t="s">
        <v>27</v>
      </c>
      <c r="J38" s="20" t="s">
        <v>100</v>
      </c>
      <c r="K38" s="23">
        <f t="shared" ref="K38:M40" si="0">K39</f>
        <v>2000</v>
      </c>
      <c r="L38" s="23">
        <f t="shared" si="0"/>
        <v>2000</v>
      </c>
      <c r="M38" s="23">
        <f t="shared" si="0"/>
        <v>2000</v>
      </c>
      <c r="N38" s="3"/>
      <c r="O38" s="3"/>
    </row>
    <row r="39" spans="1:15" s="2" customFormat="1" ht="51.75">
      <c r="A39" s="9" t="s">
        <v>101</v>
      </c>
      <c r="B39" s="13" t="s">
        <v>98</v>
      </c>
      <c r="C39" s="13" t="s">
        <v>19</v>
      </c>
      <c r="D39" s="13" t="s">
        <v>99</v>
      </c>
      <c r="E39" s="13" t="s">
        <v>102</v>
      </c>
      <c r="F39" s="13" t="s">
        <v>27</v>
      </c>
      <c r="G39" s="13" t="s">
        <v>32</v>
      </c>
      <c r="H39" s="13" t="s">
        <v>29</v>
      </c>
      <c r="I39" s="13" t="s">
        <v>35</v>
      </c>
      <c r="J39" s="26" t="s">
        <v>103</v>
      </c>
      <c r="K39" s="23">
        <f t="shared" si="0"/>
        <v>2000</v>
      </c>
      <c r="L39" s="23">
        <f t="shared" si="0"/>
        <v>2000</v>
      </c>
      <c r="M39" s="23">
        <f t="shared" si="0"/>
        <v>2000</v>
      </c>
      <c r="N39" s="3"/>
      <c r="O39" s="3"/>
    </row>
    <row r="40" spans="1:15" s="2" customFormat="1" ht="90">
      <c r="A40" s="9" t="s">
        <v>104</v>
      </c>
      <c r="B40" s="13" t="s">
        <v>98</v>
      </c>
      <c r="C40" s="13" t="s">
        <v>19</v>
      </c>
      <c r="D40" s="13" t="s">
        <v>99</v>
      </c>
      <c r="E40" s="13" t="s">
        <v>102</v>
      </c>
      <c r="F40" s="13" t="s">
        <v>39</v>
      </c>
      <c r="G40" s="13" t="s">
        <v>32</v>
      </c>
      <c r="H40" s="13" t="s">
        <v>29</v>
      </c>
      <c r="I40" s="13" t="s">
        <v>35</v>
      </c>
      <c r="J40" s="26" t="s">
        <v>105</v>
      </c>
      <c r="K40" s="23">
        <f>K41</f>
        <v>2000</v>
      </c>
      <c r="L40" s="23">
        <f t="shared" si="0"/>
        <v>2000</v>
      </c>
      <c r="M40" s="23">
        <f t="shared" si="0"/>
        <v>2000</v>
      </c>
      <c r="N40" s="3"/>
      <c r="O40" s="3"/>
    </row>
    <row r="41" spans="1:15" s="2" customFormat="1" ht="128.25">
      <c r="A41" s="9" t="s">
        <v>106</v>
      </c>
      <c r="B41" s="13" t="s">
        <v>98</v>
      </c>
      <c r="C41" s="13" t="s">
        <v>19</v>
      </c>
      <c r="D41" s="13" t="s">
        <v>99</v>
      </c>
      <c r="E41" s="13" t="s">
        <v>102</v>
      </c>
      <c r="F41" s="13" t="s">
        <v>39</v>
      </c>
      <c r="G41" s="13" t="s">
        <v>32</v>
      </c>
      <c r="H41" s="13" t="s">
        <v>107</v>
      </c>
      <c r="I41" s="13" t="s">
        <v>35</v>
      </c>
      <c r="J41" s="27" t="s">
        <v>108</v>
      </c>
      <c r="K41" s="23">
        <v>2000</v>
      </c>
      <c r="L41" s="23">
        <v>2000</v>
      </c>
      <c r="M41" s="23">
        <v>2000</v>
      </c>
      <c r="N41" s="3"/>
      <c r="O41" s="3"/>
    </row>
    <row r="42" spans="1:15" ht="51">
      <c r="A42" s="9" t="s">
        <v>109</v>
      </c>
      <c r="B42" s="10" t="s">
        <v>98</v>
      </c>
      <c r="C42" s="10" t="s">
        <v>19</v>
      </c>
      <c r="D42" s="10" t="s">
        <v>53</v>
      </c>
      <c r="E42" s="10" t="s">
        <v>28</v>
      </c>
      <c r="F42" s="10" t="s">
        <v>27</v>
      </c>
      <c r="G42" s="10" t="s">
        <v>28</v>
      </c>
      <c r="H42" s="10" t="s">
        <v>29</v>
      </c>
      <c r="I42" s="10" t="s">
        <v>27</v>
      </c>
      <c r="J42" s="20" t="s">
        <v>110</v>
      </c>
      <c r="K42" s="23">
        <f t="shared" ref="K42:M43" si="1">K43</f>
        <v>11833</v>
      </c>
      <c r="L42" s="23">
        <f t="shared" si="1"/>
        <v>0</v>
      </c>
      <c r="M42" s="23">
        <f t="shared" si="1"/>
        <v>0</v>
      </c>
    </row>
    <row r="43" spans="1:15" ht="102">
      <c r="A43" s="9" t="s">
        <v>111</v>
      </c>
      <c r="B43" s="10" t="s">
        <v>98</v>
      </c>
      <c r="C43" s="10" t="s">
        <v>19</v>
      </c>
      <c r="D43" s="10" t="s">
        <v>53</v>
      </c>
      <c r="E43" s="10" t="s">
        <v>72</v>
      </c>
      <c r="F43" s="10" t="s">
        <v>27</v>
      </c>
      <c r="G43" s="10" t="s">
        <v>28</v>
      </c>
      <c r="H43" s="10" t="s">
        <v>29</v>
      </c>
      <c r="I43" s="10" t="s">
        <v>112</v>
      </c>
      <c r="J43" s="20" t="s">
        <v>113</v>
      </c>
      <c r="K43" s="23">
        <f t="shared" si="1"/>
        <v>11833</v>
      </c>
      <c r="L43" s="23">
        <f t="shared" si="1"/>
        <v>0</v>
      </c>
      <c r="M43" s="23">
        <f t="shared" si="1"/>
        <v>0</v>
      </c>
    </row>
    <row r="44" spans="1:15" ht="89.25">
      <c r="A44" s="9" t="s">
        <v>114</v>
      </c>
      <c r="B44" s="10" t="s">
        <v>98</v>
      </c>
      <c r="C44" s="10" t="s">
        <v>19</v>
      </c>
      <c r="D44" s="10" t="s">
        <v>53</v>
      </c>
      <c r="E44" s="10" t="s">
        <v>72</v>
      </c>
      <c r="F44" s="10" t="s">
        <v>39</v>
      </c>
      <c r="G44" s="10" t="s">
        <v>28</v>
      </c>
      <c r="H44" s="10" t="s">
        <v>29</v>
      </c>
      <c r="I44" s="10" t="s">
        <v>112</v>
      </c>
      <c r="J44" s="20" t="s">
        <v>115</v>
      </c>
      <c r="K44" s="23">
        <f>SUM(K45:K45)</f>
        <v>11833</v>
      </c>
      <c r="L44" s="23">
        <f>SUM(L45:L45)</f>
        <v>0</v>
      </c>
      <c r="M44" s="23">
        <f>SUM(M45:M45)</f>
        <v>0</v>
      </c>
    </row>
    <row r="45" spans="1:15" ht="89.25">
      <c r="A45" s="9" t="s">
        <v>116</v>
      </c>
      <c r="B45" s="10" t="s">
        <v>98</v>
      </c>
      <c r="C45" s="10" t="s">
        <v>19</v>
      </c>
      <c r="D45" s="10" t="s">
        <v>53</v>
      </c>
      <c r="E45" s="10" t="s">
        <v>72</v>
      </c>
      <c r="F45" s="10" t="s">
        <v>117</v>
      </c>
      <c r="G45" s="10" t="s">
        <v>50</v>
      </c>
      <c r="H45" s="10" t="s">
        <v>29</v>
      </c>
      <c r="I45" s="10" t="s">
        <v>112</v>
      </c>
      <c r="J45" s="20" t="s">
        <v>118</v>
      </c>
      <c r="K45" s="23">
        <v>11833</v>
      </c>
      <c r="L45" s="23">
        <v>0</v>
      </c>
      <c r="M45" s="23">
        <v>0</v>
      </c>
    </row>
    <row r="46" spans="1:15" ht="25.5">
      <c r="A46" s="9" t="s">
        <v>119</v>
      </c>
      <c r="B46" s="10" t="s">
        <v>98</v>
      </c>
      <c r="C46" s="10" t="s">
        <v>19</v>
      </c>
      <c r="D46" s="10" t="s">
        <v>68</v>
      </c>
      <c r="E46" s="10" t="s">
        <v>28</v>
      </c>
      <c r="F46" s="10" t="s">
        <v>27</v>
      </c>
      <c r="G46" s="10" t="s">
        <v>28</v>
      </c>
      <c r="H46" s="10" t="s">
        <v>29</v>
      </c>
      <c r="I46" s="10" t="s">
        <v>27</v>
      </c>
      <c r="J46" s="20" t="s">
        <v>120</v>
      </c>
      <c r="K46" s="23">
        <f>K47</f>
        <v>10000</v>
      </c>
      <c r="L46" s="23">
        <f>L47</f>
        <v>10000</v>
      </c>
      <c r="M46" s="23">
        <f>M47</f>
        <v>10000</v>
      </c>
    </row>
    <row r="47" spans="1:15" ht="38.25">
      <c r="A47" s="9" t="s">
        <v>121</v>
      </c>
      <c r="B47" s="10" t="s">
        <v>98</v>
      </c>
      <c r="C47" s="10" t="s">
        <v>19</v>
      </c>
      <c r="D47" s="10" t="s">
        <v>68</v>
      </c>
      <c r="E47" s="10" t="s">
        <v>34</v>
      </c>
      <c r="F47" s="10" t="s">
        <v>27</v>
      </c>
      <c r="G47" s="10" t="s">
        <v>34</v>
      </c>
      <c r="H47" s="10" t="s">
        <v>29</v>
      </c>
      <c r="I47" s="10" t="s">
        <v>122</v>
      </c>
      <c r="J47" s="20" t="s">
        <v>123</v>
      </c>
      <c r="K47" s="23">
        <f>SUM(K48)</f>
        <v>10000</v>
      </c>
      <c r="L47" s="23">
        <f>SUM(L48)</f>
        <v>10000</v>
      </c>
      <c r="M47" s="23">
        <f>SUM(M48)</f>
        <v>10000</v>
      </c>
    </row>
    <row r="48" spans="1:15" ht="51">
      <c r="A48" s="9" t="s">
        <v>124</v>
      </c>
      <c r="B48" s="10" t="s">
        <v>98</v>
      </c>
      <c r="C48" s="10" t="s">
        <v>19</v>
      </c>
      <c r="D48" s="10" t="s">
        <v>68</v>
      </c>
      <c r="E48" s="10" t="s">
        <v>34</v>
      </c>
      <c r="F48" s="10" t="s">
        <v>39</v>
      </c>
      <c r="G48" s="10" t="s">
        <v>34</v>
      </c>
      <c r="H48" s="10" t="s">
        <v>29</v>
      </c>
      <c r="I48" s="10" t="s">
        <v>122</v>
      </c>
      <c r="J48" s="20" t="s">
        <v>125</v>
      </c>
      <c r="K48" s="23">
        <v>10000</v>
      </c>
      <c r="L48" s="23">
        <v>10000</v>
      </c>
      <c r="M48" s="23">
        <v>10000</v>
      </c>
    </row>
    <row r="49" spans="1:16">
      <c r="A49" s="9" t="s">
        <v>126</v>
      </c>
      <c r="B49" s="10" t="s">
        <v>98</v>
      </c>
      <c r="C49" s="14" t="s">
        <v>20</v>
      </c>
      <c r="D49" s="14" t="s">
        <v>28</v>
      </c>
      <c r="E49" s="14" t="s">
        <v>28</v>
      </c>
      <c r="F49" s="14" t="s">
        <v>27</v>
      </c>
      <c r="G49" s="14" t="s">
        <v>28</v>
      </c>
      <c r="H49" s="14" t="s">
        <v>29</v>
      </c>
      <c r="I49" s="14" t="s">
        <v>27</v>
      </c>
      <c r="J49" s="28" t="s">
        <v>127</v>
      </c>
      <c r="K49" s="29">
        <f>K50+K66</f>
        <v>6467362</v>
      </c>
      <c r="L49" s="29">
        <f>L50+L66</f>
        <v>5386966</v>
      </c>
      <c r="M49" s="29">
        <f>M50+M66</f>
        <v>5392866</v>
      </c>
    </row>
    <row r="50" spans="1:16" ht="38.1" customHeight="1">
      <c r="A50" s="9" t="s">
        <v>128</v>
      </c>
      <c r="B50" s="10" t="s">
        <v>98</v>
      </c>
      <c r="C50" s="14" t="s">
        <v>20</v>
      </c>
      <c r="D50" s="14" t="s">
        <v>34</v>
      </c>
      <c r="E50" s="14" t="s">
        <v>28</v>
      </c>
      <c r="F50" s="14" t="s">
        <v>27</v>
      </c>
      <c r="G50" s="14" t="s">
        <v>28</v>
      </c>
      <c r="H50" s="14" t="s">
        <v>29</v>
      </c>
      <c r="I50" s="14" t="s">
        <v>27</v>
      </c>
      <c r="J50" s="34" t="s">
        <v>129</v>
      </c>
      <c r="K50" s="29">
        <f>K51+K56+K62</f>
        <v>6467362</v>
      </c>
      <c r="L50" s="29">
        <f>L51+L56+L62</f>
        <v>5386966</v>
      </c>
      <c r="M50" s="29">
        <f>M51+M56+M62</f>
        <v>5392866</v>
      </c>
    </row>
    <row r="51" spans="1:16" ht="25.5">
      <c r="A51" s="9" t="s">
        <v>130</v>
      </c>
      <c r="B51" s="10" t="s">
        <v>98</v>
      </c>
      <c r="C51" s="14" t="s">
        <v>20</v>
      </c>
      <c r="D51" s="14" t="s">
        <v>34</v>
      </c>
      <c r="E51" s="14" t="s">
        <v>50</v>
      </c>
      <c r="F51" s="14" t="s">
        <v>27</v>
      </c>
      <c r="G51" s="14" t="s">
        <v>28</v>
      </c>
      <c r="H51" s="14" t="s">
        <v>29</v>
      </c>
      <c r="I51" s="14" t="s">
        <v>131</v>
      </c>
      <c r="J51" s="34" t="s">
        <v>132</v>
      </c>
      <c r="K51" s="29">
        <f t="shared" ref="K51:M52" si="2">K52</f>
        <v>3870500</v>
      </c>
      <c r="L51" s="29">
        <f t="shared" si="2"/>
        <v>3381290</v>
      </c>
      <c r="M51" s="29">
        <f t="shared" si="2"/>
        <v>3381290</v>
      </c>
      <c r="N51" s="22"/>
    </row>
    <row r="52" spans="1:16" ht="38.25">
      <c r="A52" s="9" t="s">
        <v>133</v>
      </c>
      <c r="B52" s="10" t="s">
        <v>98</v>
      </c>
      <c r="C52" s="14" t="s">
        <v>20</v>
      </c>
      <c r="D52" s="14" t="s">
        <v>34</v>
      </c>
      <c r="E52" s="14" t="s">
        <v>65</v>
      </c>
      <c r="F52" s="14" t="s">
        <v>134</v>
      </c>
      <c r="G52" s="14" t="s">
        <v>28</v>
      </c>
      <c r="H52" s="14" t="s">
        <v>29</v>
      </c>
      <c r="I52" s="14" t="s">
        <v>131</v>
      </c>
      <c r="J52" s="28" t="s">
        <v>135</v>
      </c>
      <c r="K52" s="29">
        <f t="shared" si="2"/>
        <v>3870500</v>
      </c>
      <c r="L52" s="29">
        <f t="shared" si="2"/>
        <v>3381290</v>
      </c>
      <c r="M52" s="29">
        <f t="shared" si="2"/>
        <v>3381290</v>
      </c>
    </row>
    <row r="53" spans="1:16" ht="44.25" customHeight="1">
      <c r="A53" s="9" t="s">
        <v>136</v>
      </c>
      <c r="B53" s="10" t="s">
        <v>98</v>
      </c>
      <c r="C53" s="14" t="s">
        <v>20</v>
      </c>
      <c r="D53" s="14" t="s">
        <v>34</v>
      </c>
      <c r="E53" s="14" t="s">
        <v>65</v>
      </c>
      <c r="F53" s="14" t="s">
        <v>134</v>
      </c>
      <c r="G53" s="14" t="s">
        <v>50</v>
      </c>
      <c r="H53" s="14" t="s">
        <v>29</v>
      </c>
      <c r="I53" s="14" t="s">
        <v>131</v>
      </c>
      <c r="J53" s="28" t="s">
        <v>137</v>
      </c>
      <c r="K53" s="29">
        <f>K54+K55</f>
        <v>3870500</v>
      </c>
      <c r="L53" s="29">
        <f>L54+L55</f>
        <v>3381290</v>
      </c>
      <c r="M53" s="29">
        <f>M54+M55</f>
        <v>3381290</v>
      </c>
    </row>
    <row r="54" spans="1:16" ht="51">
      <c r="A54" s="9" t="s">
        <v>138</v>
      </c>
      <c r="B54" s="10" t="s">
        <v>98</v>
      </c>
      <c r="C54" s="14" t="s">
        <v>20</v>
      </c>
      <c r="D54" s="14" t="s">
        <v>34</v>
      </c>
      <c r="E54" s="14" t="s">
        <v>65</v>
      </c>
      <c r="F54" s="14" t="s">
        <v>134</v>
      </c>
      <c r="G54" s="14" t="s">
        <v>50</v>
      </c>
      <c r="H54" s="14" t="s">
        <v>139</v>
      </c>
      <c r="I54" s="14" t="s">
        <v>131</v>
      </c>
      <c r="J54" s="28" t="s">
        <v>140</v>
      </c>
      <c r="K54" s="29">
        <v>987200</v>
      </c>
      <c r="L54" s="23">
        <v>789790</v>
      </c>
      <c r="M54" s="23">
        <v>789790</v>
      </c>
    </row>
    <row r="55" spans="1:16" ht="51">
      <c r="A55" s="9" t="s">
        <v>141</v>
      </c>
      <c r="B55" s="10" t="s">
        <v>98</v>
      </c>
      <c r="C55" s="14" t="s">
        <v>20</v>
      </c>
      <c r="D55" s="14" t="s">
        <v>34</v>
      </c>
      <c r="E55" s="14" t="s">
        <v>65</v>
      </c>
      <c r="F55" s="14" t="s">
        <v>134</v>
      </c>
      <c r="G55" s="14" t="s">
        <v>50</v>
      </c>
      <c r="H55" s="14" t="s">
        <v>142</v>
      </c>
      <c r="I55" s="14" t="s">
        <v>131</v>
      </c>
      <c r="J55" s="28" t="s">
        <v>143</v>
      </c>
      <c r="K55" s="29">
        <v>2883300</v>
      </c>
      <c r="L55" s="23">
        <v>2591500</v>
      </c>
      <c r="M55" s="23">
        <v>2591500</v>
      </c>
      <c r="N55" s="3" t="s">
        <v>177</v>
      </c>
      <c r="O55" s="3" t="s">
        <v>177</v>
      </c>
      <c r="P55" s="3" t="s">
        <v>177</v>
      </c>
    </row>
    <row r="56" spans="1:16" ht="30" customHeight="1">
      <c r="A56" s="9" t="s">
        <v>144</v>
      </c>
      <c r="B56" s="10" t="s">
        <v>98</v>
      </c>
      <c r="C56" s="14" t="s">
        <v>20</v>
      </c>
      <c r="D56" s="14" t="s">
        <v>34</v>
      </c>
      <c r="E56" s="14" t="s">
        <v>104</v>
      </c>
      <c r="F56" s="14" t="s">
        <v>27</v>
      </c>
      <c r="G56" s="14" t="s">
        <v>28</v>
      </c>
      <c r="H56" s="14" t="s">
        <v>29</v>
      </c>
      <c r="I56" s="14" t="s">
        <v>131</v>
      </c>
      <c r="J56" s="28" t="s">
        <v>145</v>
      </c>
      <c r="K56" s="29">
        <f>K60+K57</f>
        <v>156691</v>
      </c>
      <c r="L56" s="29">
        <f>L60+L57</f>
        <v>163503</v>
      </c>
      <c r="M56" s="29">
        <f>M60+M57</f>
        <v>169403</v>
      </c>
    </row>
    <row r="57" spans="1:16" ht="48" customHeight="1">
      <c r="A57" s="9" t="s">
        <v>146</v>
      </c>
      <c r="B57" s="10" t="s">
        <v>98</v>
      </c>
      <c r="C57" s="14" t="s">
        <v>20</v>
      </c>
      <c r="D57" s="14" t="s">
        <v>34</v>
      </c>
      <c r="E57" s="14" t="s">
        <v>104</v>
      </c>
      <c r="F57" s="14" t="s">
        <v>147</v>
      </c>
      <c r="G57" s="14" t="s">
        <v>28</v>
      </c>
      <c r="H57" s="14" t="s">
        <v>29</v>
      </c>
      <c r="I57" s="14" t="s">
        <v>131</v>
      </c>
      <c r="J57" s="28" t="s">
        <v>148</v>
      </c>
      <c r="K57" s="29">
        <f t="shared" ref="K57:M58" si="3">K58</f>
        <v>4900</v>
      </c>
      <c r="L57" s="29">
        <f t="shared" si="3"/>
        <v>4900</v>
      </c>
      <c r="M57" s="29">
        <f t="shared" si="3"/>
        <v>4900</v>
      </c>
    </row>
    <row r="58" spans="1:16" ht="47.1" customHeight="1">
      <c r="A58" s="9" t="s">
        <v>149</v>
      </c>
      <c r="B58" s="10" t="s">
        <v>98</v>
      </c>
      <c r="C58" s="14" t="s">
        <v>20</v>
      </c>
      <c r="D58" s="14" t="s">
        <v>34</v>
      </c>
      <c r="E58" s="14" t="s">
        <v>104</v>
      </c>
      <c r="F58" s="14" t="s">
        <v>147</v>
      </c>
      <c r="G58" s="14" t="s">
        <v>50</v>
      </c>
      <c r="H58" s="14" t="s">
        <v>29</v>
      </c>
      <c r="I58" s="14" t="s">
        <v>131</v>
      </c>
      <c r="J58" s="28" t="s">
        <v>150</v>
      </c>
      <c r="K58" s="29">
        <f t="shared" si="3"/>
        <v>4900</v>
      </c>
      <c r="L58" s="29">
        <f t="shared" si="3"/>
        <v>4900</v>
      </c>
      <c r="M58" s="29">
        <f t="shared" si="3"/>
        <v>4900</v>
      </c>
    </row>
    <row r="59" spans="1:16" ht="96.95" customHeight="1">
      <c r="A59" s="9" t="s">
        <v>151</v>
      </c>
      <c r="B59" s="10" t="s">
        <v>98</v>
      </c>
      <c r="C59" s="14" t="s">
        <v>20</v>
      </c>
      <c r="D59" s="14" t="s">
        <v>34</v>
      </c>
      <c r="E59" s="14" t="s">
        <v>104</v>
      </c>
      <c r="F59" s="14" t="s">
        <v>147</v>
      </c>
      <c r="G59" s="14" t="s">
        <v>50</v>
      </c>
      <c r="H59" s="14" t="s">
        <v>152</v>
      </c>
      <c r="I59" s="14" t="s">
        <v>131</v>
      </c>
      <c r="J59" s="30" t="s">
        <v>153</v>
      </c>
      <c r="K59" s="29">
        <v>4900</v>
      </c>
      <c r="L59" s="29">
        <v>4900</v>
      </c>
      <c r="M59" s="29">
        <v>4900</v>
      </c>
    </row>
    <row r="60" spans="1:16" ht="60" customHeight="1">
      <c r="A60" s="9" t="s">
        <v>154</v>
      </c>
      <c r="B60" s="10" t="s">
        <v>98</v>
      </c>
      <c r="C60" s="14" t="s">
        <v>20</v>
      </c>
      <c r="D60" s="14" t="s">
        <v>34</v>
      </c>
      <c r="E60" s="14" t="s">
        <v>116</v>
      </c>
      <c r="F60" s="14" t="s">
        <v>155</v>
      </c>
      <c r="G60" s="14" t="s">
        <v>28</v>
      </c>
      <c r="H60" s="14" t="s">
        <v>29</v>
      </c>
      <c r="I60" s="14" t="s">
        <v>131</v>
      </c>
      <c r="J60" s="28" t="s">
        <v>156</v>
      </c>
      <c r="K60" s="29">
        <f>K61</f>
        <v>151791</v>
      </c>
      <c r="L60" s="29">
        <f>L61</f>
        <v>158603</v>
      </c>
      <c r="M60" s="29">
        <f>M61</f>
        <v>164503</v>
      </c>
    </row>
    <row r="61" spans="1:16" ht="57.75" customHeight="1">
      <c r="A61" s="9" t="s">
        <v>157</v>
      </c>
      <c r="B61" s="10" t="s">
        <v>98</v>
      </c>
      <c r="C61" s="14" t="s">
        <v>20</v>
      </c>
      <c r="D61" s="14" t="s">
        <v>34</v>
      </c>
      <c r="E61" s="14" t="s">
        <v>116</v>
      </c>
      <c r="F61" s="14" t="s">
        <v>155</v>
      </c>
      <c r="G61" s="14" t="s">
        <v>50</v>
      </c>
      <c r="H61" s="14" t="s">
        <v>29</v>
      </c>
      <c r="I61" s="14" t="s">
        <v>131</v>
      </c>
      <c r="J61" s="28" t="s">
        <v>158</v>
      </c>
      <c r="K61" s="31">
        <v>151791</v>
      </c>
      <c r="L61" s="32">
        <v>158603</v>
      </c>
      <c r="M61" s="32">
        <v>164503</v>
      </c>
    </row>
    <row r="62" spans="1:16" ht="25.5">
      <c r="A62" s="9" t="s">
        <v>159</v>
      </c>
      <c r="B62" s="10" t="s">
        <v>98</v>
      </c>
      <c r="C62" s="14" t="s">
        <v>20</v>
      </c>
      <c r="D62" s="14" t="s">
        <v>34</v>
      </c>
      <c r="E62" s="14" t="s">
        <v>128</v>
      </c>
      <c r="F62" s="14" t="s">
        <v>27</v>
      </c>
      <c r="G62" s="14" t="s">
        <v>28</v>
      </c>
      <c r="H62" s="14" t="s">
        <v>29</v>
      </c>
      <c r="I62" s="14" t="s">
        <v>131</v>
      </c>
      <c r="J62" s="28" t="s">
        <v>160</v>
      </c>
      <c r="K62" s="29">
        <f t="shared" ref="K62:M63" si="4">K63</f>
        <v>2440171</v>
      </c>
      <c r="L62" s="29">
        <f t="shared" si="4"/>
        <v>1842173</v>
      </c>
      <c r="M62" s="29">
        <f t="shared" si="4"/>
        <v>1842173</v>
      </c>
    </row>
    <row r="63" spans="1:16" ht="38.1" customHeight="1">
      <c r="A63" s="9" t="s">
        <v>161</v>
      </c>
      <c r="B63" s="10" t="s">
        <v>98</v>
      </c>
      <c r="C63" s="14" t="s">
        <v>20</v>
      </c>
      <c r="D63" s="14" t="s">
        <v>34</v>
      </c>
      <c r="E63" s="14" t="s">
        <v>151</v>
      </c>
      <c r="F63" s="14" t="s">
        <v>162</v>
      </c>
      <c r="G63" s="14" t="s">
        <v>28</v>
      </c>
      <c r="H63" s="14" t="s">
        <v>29</v>
      </c>
      <c r="I63" s="14" t="s">
        <v>131</v>
      </c>
      <c r="J63" s="28" t="s">
        <v>163</v>
      </c>
      <c r="K63" s="29">
        <f t="shared" si="4"/>
        <v>2440171</v>
      </c>
      <c r="L63" s="29">
        <f t="shared" si="4"/>
        <v>1842173</v>
      </c>
      <c r="M63" s="29">
        <f t="shared" si="4"/>
        <v>1842173</v>
      </c>
    </row>
    <row r="64" spans="1:16" ht="28.5" customHeight="1">
      <c r="A64" s="9" t="s">
        <v>164</v>
      </c>
      <c r="B64" s="10" t="s">
        <v>98</v>
      </c>
      <c r="C64" s="14" t="s">
        <v>20</v>
      </c>
      <c r="D64" s="14" t="s">
        <v>34</v>
      </c>
      <c r="E64" s="14" t="s">
        <v>151</v>
      </c>
      <c r="F64" s="14" t="s">
        <v>162</v>
      </c>
      <c r="G64" s="14" t="s">
        <v>50</v>
      </c>
      <c r="H64" s="14" t="s">
        <v>29</v>
      </c>
      <c r="I64" s="14" t="s">
        <v>131</v>
      </c>
      <c r="J64" s="28" t="s">
        <v>165</v>
      </c>
      <c r="K64" s="29">
        <f>SUM(K65:K65)</f>
        <v>2440171</v>
      </c>
      <c r="L64" s="29">
        <f>SUM(L65:L65)</f>
        <v>1842173</v>
      </c>
      <c r="M64" s="29">
        <f>SUM(M65:M65)</f>
        <v>1842173</v>
      </c>
    </row>
    <row r="65" spans="1:13" ht="66" customHeight="1">
      <c r="A65" s="9" t="s">
        <v>166</v>
      </c>
      <c r="B65" s="10" t="s">
        <v>98</v>
      </c>
      <c r="C65" s="14" t="s">
        <v>20</v>
      </c>
      <c r="D65" s="14" t="s">
        <v>34</v>
      </c>
      <c r="E65" s="14" t="s">
        <v>151</v>
      </c>
      <c r="F65" s="14" t="s">
        <v>162</v>
      </c>
      <c r="G65" s="14" t="s">
        <v>50</v>
      </c>
      <c r="H65" s="14" t="s">
        <v>167</v>
      </c>
      <c r="I65" s="14" t="s">
        <v>131</v>
      </c>
      <c r="J65" s="30" t="s">
        <v>168</v>
      </c>
      <c r="K65" s="29">
        <v>2440171</v>
      </c>
      <c r="L65" s="29">
        <v>1842173</v>
      </c>
      <c r="M65" s="29">
        <v>1842173</v>
      </c>
    </row>
    <row r="66" spans="1:13" ht="18" hidden="1" customHeight="1">
      <c r="A66" s="9" t="s">
        <v>169</v>
      </c>
      <c r="B66" s="10" t="s">
        <v>98</v>
      </c>
      <c r="C66" s="14" t="s">
        <v>20</v>
      </c>
      <c r="D66" s="14" t="s">
        <v>170</v>
      </c>
      <c r="E66" s="14" t="s">
        <v>28</v>
      </c>
      <c r="F66" s="14" t="s">
        <v>27</v>
      </c>
      <c r="G66" s="14" t="s">
        <v>28</v>
      </c>
      <c r="H66" s="14" t="s">
        <v>29</v>
      </c>
      <c r="I66" s="14" t="s">
        <v>27</v>
      </c>
      <c r="J66" s="28" t="s">
        <v>171</v>
      </c>
      <c r="K66" s="29">
        <f t="shared" ref="K66:M67" si="5">K67</f>
        <v>0</v>
      </c>
      <c r="L66" s="29">
        <f t="shared" si="5"/>
        <v>0</v>
      </c>
      <c r="M66" s="29">
        <f t="shared" si="5"/>
        <v>0</v>
      </c>
    </row>
    <row r="67" spans="1:13" ht="27" hidden="1" customHeight="1">
      <c r="A67" s="9" t="s">
        <v>172</v>
      </c>
      <c r="B67" s="10" t="s">
        <v>98</v>
      </c>
      <c r="C67" s="14" t="s">
        <v>20</v>
      </c>
      <c r="D67" s="14" t="s">
        <v>170</v>
      </c>
      <c r="E67" s="14" t="s">
        <v>72</v>
      </c>
      <c r="F67" s="14" t="s">
        <v>27</v>
      </c>
      <c r="G67" s="14" t="s">
        <v>50</v>
      </c>
      <c r="H67" s="14" t="s">
        <v>29</v>
      </c>
      <c r="I67" s="14" t="s">
        <v>131</v>
      </c>
      <c r="J67" s="28" t="s">
        <v>173</v>
      </c>
      <c r="K67" s="29">
        <f t="shared" si="5"/>
        <v>0</v>
      </c>
      <c r="L67" s="29">
        <f>L68</f>
        <v>0</v>
      </c>
      <c r="M67" s="29">
        <f>M68</f>
        <v>0</v>
      </c>
    </row>
    <row r="68" spans="1:13" ht="27" hidden="1" customHeight="1">
      <c r="A68" s="9" t="s">
        <v>174</v>
      </c>
      <c r="B68" s="10" t="s">
        <v>98</v>
      </c>
      <c r="C68" s="14" t="s">
        <v>20</v>
      </c>
      <c r="D68" s="14" t="s">
        <v>170</v>
      </c>
      <c r="E68" s="14" t="s">
        <v>72</v>
      </c>
      <c r="F68" s="14" t="s">
        <v>41</v>
      </c>
      <c r="G68" s="14" t="s">
        <v>50</v>
      </c>
      <c r="H68" s="14" t="s">
        <v>29</v>
      </c>
      <c r="I68" s="14" t="s">
        <v>131</v>
      </c>
      <c r="J68" s="28" t="s">
        <v>173</v>
      </c>
      <c r="K68" s="29"/>
      <c r="L68" s="23"/>
      <c r="M68" s="23"/>
    </row>
    <row r="69" spans="1:13">
      <c r="A69" s="9"/>
      <c r="B69" s="14"/>
      <c r="C69" s="14"/>
      <c r="D69" s="14"/>
      <c r="E69" s="14"/>
      <c r="F69" s="14"/>
      <c r="G69" s="14"/>
      <c r="H69" s="14"/>
      <c r="I69" s="14"/>
      <c r="J69" s="28" t="s">
        <v>175</v>
      </c>
      <c r="K69" s="29">
        <f>K49+K11</f>
        <v>7281878</v>
      </c>
      <c r="L69" s="29">
        <f>L49+L11</f>
        <v>6220762</v>
      </c>
      <c r="M69" s="29">
        <f>M49+M11</f>
        <v>6257795</v>
      </c>
    </row>
    <row r="73" spans="1:13">
      <c r="K73" s="22"/>
      <c r="L73" s="22"/>
      <c r="M73" s="22"/>
    </row>
  </sheetData>
  <mergeCells count="12">
    <mergeCell ref="C8:G8"/>
    <mergeCell ref="H8:I8"/>
    <mergeCell ref="A7:A9"/>
    <mergeCell ref="B8:B9"/>
    <mergeCell ref="L1:M1"/>
    <mergeCell ref="A3:M3"/>
    <mergeCell ref="D4:L4"/>
    <mergeCell ref="B7:I7"/>
    <mergeCell ref="J7:J9"/>
    <mergeCell ref="K7:K9"/>
    <mergeCell ref="L7:L9"/>
    <mergeCell ref="M7:M9"/>
  </mergeCells>
  <phoneticPr fontId="0" type="noConversion"/>
  <pageMargins left="0.25" right="0.25" top="0.75" bottom="0.75" header="0.29861111111111099" footer="0.298611111111110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2023-2025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cp:lastPrinted>2022-12-21T03:54:39Z</cp:lastPrinted>
  <dcterms:created xsi:type="dcterms:W3CDTF">2006-09-16T00:00:00Z</dcterms:created>
  <dcterms:modified xsi:type="dcterms:W3CDTF">2022-12-21T03:55:37Z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8E97E221E0D846309310183387EBEEC0</vt:lpwstr>
  </property>
  <property fmtid="{D5CDD505-2E9C-101B-9397-08002B2CF9AE}" pid="3" name="KSOProductBuildVer">
    <vt:lpwstr>1049-11.2.0.11440</vt:lpwstr>
  </property>
</Properties>
</file>