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расходов'!$G$37</definedName>
  </definedNames>
  <calcPr fullCalcOnLoad="1"/>
</workbook>
</file>

<file path=xl/sharedStrings.xml><?xml version="1.0" encoding="utf-8"?>
<sst xmlns="http://schemas.openxmlformats.org/spreadsheetml/2006/main" count="91" uniqueCount="86">
  <si>
    <t>Приложение 5</t>
  </si>
  <si>
    <t>к решению Жерлыкского Совета депутатов</t>
  </si>
  <si>
    <t>Распределение бюджетных ассигнований по разделам и подразделам бюджетной классификации расходов</t>
  </si>
  <si>
    <t xml:space="preserve"> бюджетов Российской Федерации на 2020 год и плановый период 2021-2022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</si>
  <si>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</si>
  <si>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</si>
  <si>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</si>
  <si>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Раздел- подраздел</t>
  </si>
  <si>
    <t>Сумма на 2020 год</t>
  </si>
  <si>
    <t>Сумма на 2021 год</t>
  </si>
  <si>
    <t>Сумма на 2022 год</t>
  </si>
  <si>
    <t>2</t>
  </si>
  <si>
    <t>3</t>
  </si>
  <si>
    <t>4</t>
  </si>
  <si>
    <t>5</t>
  </si>
  <si>
    <t>6</t>
  </si>
  <si>
    <t>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</si>
  <si>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</si>
  <si>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</si>
  <si>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</si>
  <si>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</si>
  <si>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</si>
  <si>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</si>
  <si>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</si>
  <si>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</si>
  <si>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</si>
  <si>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</si>
  <si>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</si>
  <si>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</si>
  <si>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</si>
  <si>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</si>
  <si>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</si>
  <si>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</si>
  <si>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</si>
  <si>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</si>
  <si>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</si>
  <si>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</si>
  <si>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</si>
  <si>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10</t>
  </si>
  <si>
    <t>Обеспечение пожарной безопасности</t>
  </si>
  <si>
    <t>0310</t>
  </si>
  <si>
    <t>11</t>
  </si>
  <si>
    <t>НАЦИОНАЛЬНАЯ ЭКОНОМИКА</t>
  </si>
  <si>
    <t>0400</t>
  </si>
  <si>
    <t>12</t>
  </si>
  <si>
    <t>Водное хозяйство</t>
  </si>
  <si>
    <t>0406</t>
  </si>
  <si>
    <t>13</t>
  </si>
  <si>
    <t>Дорожное хозяйство (дорожные фонды)</t>
  </si>
  <si>
    <t>0409</t>
  </si>
  <si>
    <t>14</t>
  </si>
  <si>
    <t>ЖИЛИЩНО-КОММУНАЛЬНОЕ ХОЗЯЙСТВО</t>
  </si>
  <si>
    <t>0500</t>
  </si>
  <si>
    <t>15</t>
  </si>
  <si>
    <t>Коммунальное хозяйство</t>
  </si>
  <si>
    <t>0502</t>
  </si>
  <si>
    <t>16</t>
  </si>
  <si>
    <t>Благоустройство</t>
  </si>
  <si>
    <t>0503</t>
  </si>
  <si>
    <t>17</t>
  </si>
  <si>
    <t>КУЛЬТУРА, КИНЕМАТОГРАФИЯ</t>
  </si>
  <si>
    <t>0800</t>
  </si>
  <si>
    <t>18</t>
  </si>
  <si>
    <t>Культура</t>
  </si>
  <si>
    <t>0801</t>
  </si>
  <si>
    <t>19</t>
  </si>
  <si>
    <t>СОЦИАЛЬНАЯ ПОЛИТИКА</t>
  </si>
  <si>
    <t>1000</t>
  </si>
  <si>
    <t>20</t>
  </si>
  <si>
    <t>Пенсионное обеспечение</t>
  </si>
  <si>
    <t>1001</t>
  </si>
  <si>
    <t>21</t>
  </si>
  <si>
    <t>МЕЖБЮДЖЕТНЫЕ ТРАНСФЕРТЫ ОБЩЕГО ХАРАКТЕРА БЮДЖЕТАМ БЮДЖЕТНОЙ СИСТЕМЫ РОССИЙСКОЙ ФЕДЕРАЦИИ</t>
  </si>
  <si>
    <t>1400</t>
  </si>
  <si>
    <t>22</t>
  </si>
  <si>
    <t>Прочие межбюджетные трансферты общего характера</t>
  </si>
  <si>
    <t>1403</t>
  </si>
  <si>
    <t>23</t>
  </si>
  <si>
    <t>Условно утвержденные расходы</t>
  </si>
  <si>
    <t>24</t>
  </si>
  <si>
    <t>ВСЕГО:</t>
  </si>
  <si>
    <t>от 2020 №-рс</t>
  </si>
  <si>
    <t>0107</t>
  </si>
  <si>
    <t>Обеспечение проведения выборов и референдумов в рамках непрограммных расходов сельсовета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</si>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</sst>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9">
      <selection activeCell="D37" sqref="D37"/>
    </sheetView>
  </sheetViews>
  <sheetFormatPr defaultColWidth="9.140625" defaultRowHeight="12.75" customHeight="1"/>
  <cols>
    <col min="1" max="1" width="10.7109375" style="1" customWidth="1"/>
    <col min="2" max="2" width="40.7109375" style="1" customWidth="1"/>
    <col min="3" max="3" width="10.7109375" style="1" customWidth="1"/>
    <col min="4" max="6" width="15.7109375" style="1" customWidth="1"/>
    <col min="7" max="7" width="8.8515625" style="1" customWidth="1"/>
    <col min="8" max="16384" width="9.140625" style="1" customWidth="1"/>
  </cols>
  <sheetData>
    <row r="1" spans="2:6" ht="15.75" customHeight="1">
      <c r="B1" s="2"/>
      <c r="C1" s="3"/>
      <c r="D1" s="2" t="s">
        <v>0</v>
      </c>
      <c r="E1" s="2"/>
      <c r="F1" s="2"/>
    </row>
    <row r="2" spans="2:6" ht="15.75" customHeight="1">
      <c r="B2" s="2"/>
      <c r="D2" s="2" t="s">
        <v>1</v>
      </c>
      <c r="E2" s="2"/>
      <c r="F2" s="2"/>
    </row>
    <row r="3" spans="4:6" ht="12.75" customHeight="1">
      <c r="D3" s="2" t="s">
        <v>81</v>
      </c>
      <c r="E3" s="2"/>
      <c r="F3" s="2"/>
    </row>
    <row r="5" spans="1:6" ht="30" customHeight="1">
      <c r="A5" s="20" t="s">
        <v>2</v>
      </c>
      <c r="B5" s="20"/>
      <c r="C5" s="20"/>
      <c r="D5" s="20"/>
      <c r="E5" s="20"/>
      <c r="F5" s="20"/>
    </row>
    <row r="6" spans="1:6" ht="15.75" customHeight="1">
      <c r="A6" s="21" t="s">
        <v>3</v>
      </c>
      <c r="B6" s="21"/>
      <c r="C6" s="21"/>
      <c r="D6" s="21"/>
      <c r="E6" s="21"/>
      <c r="F6" s="21"/>
    </row>
    <row r="7" spans="2:6" ht="15.75" customHeight="1">
      <c r="B7" s="22"/>
      <c r="C7" s="22"/>
      <c r="D7" s="4"/>
      <c r="E7" s="4"/>
      <c r="F7" s="4"/>
    </row>
    <row r="8" spans="2:6" ht="13.5" customHeight="1">
      <c r="B8" s="22"/>
      <c r="C8" s="22"/>
      <c r="F8" s="5" t="s">
        <v>4</v>
      </c>
    </row>
    <row r="9" spans="1:7" s="8" customFormat="1" ht="15.75" customHeight="1">
      <c r="A9" s="23" t="s">
        <v>5</v>
      </c>
      <c r="B9" s="24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7"/>
    </row>
    <row r="10" spans="1:7" s="8" customFormat="1" ht="35.25" customHeight="1">
      <c r="A10" s="23"/>
      <c r="B10" s="24"/>
      <c r="C10" s="24"/>
      <c r="D10" s="24"/>
      <c r="E10" s="24"/>
      <c r="F10" s="24"/>
      <c r="G10" s="7"/>
    </row>
    <row r="11" spans="1:7" ht="15.75" customHeight="1">
      <c r="A11" s="6">
        <v>1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10"/>
    </row>
    <row r="12" spans="1:6" ht="31.5">
      <c r="A12" s="11" t="s">
        <v>16</v>
      </c>
      <c r="B12" s="12" t="s">
        <v>17</v>
      </c>
      <c r="C12" s="11" t="s">
        <v>18</v>
      </c>
      <c r="D12" s="13">
        <f>SUM(D13+D14+D16+D17+D15)</f>
        <v>4246978.9399999995</v>
      </c>
      <c r="E12" s="13">
        <f>SUM(E13+E14+E16+E17)</f>
        <v>3556400</v>
      </c>
      <c r="F12" s="13">
        <f>SUM(F13+F14+F16+F17)</f>
        <v>3529463</v>
      </c>
    </row>
    <row r="13" spans="1:6" ht="63">
      <c r="A13" s="11" t="s">
        <v>11</v>
      </c>
      <c r="B13" s="12" t="s">
        <v>19</v>
      </c>
      <c r="C13" s="11" t="s">
        <v>20</v>
      </c>
      <c r="D13" s="13">
        <v>849400</v>
      </c>
      <c r="E13" s="13">
        <v>760652</v>
      </c>
      <c r="F13" s="13">
        <v>760652</v>
      </c>
    </row>
    <row r="14" spans="1:6" ht="94.5">
      <c r="A14" s="11" t="s">
        <v>12</v>
      </c>
      <c r="B14" s="12" t="s">
        <v>21</v>
      </c>
      <c r="C14" s="11" t="s">
        <v>22</v>
      </c>
      <c r="D14" s="13">
        <v>3284073.94</v>
      </c>
      <c r="E14" s="13">
        <f>2785687-201+10</f>
        <v>2785496</v>
      </c>
      <c r="F14" s="13">
        <f>2758660-201+100</f>
        <v>2758559</v>
      </c>
    </row>
    <row r="15" spans="1:6" ht="47.25">
      <c r="A15" s="11"/>
      <c r="B15" s="18" t="s">
        <v>83</v>
      </c>
      <c r="C15" s="11" t="s">
        <v>82</v>
      </c>
      <c r="D15" s="13">
        <v>100000</v>
      </c>
      <c r="E15" s="13">
        <v>0</v>
      </c>
      <c r="F15" s="13">
        <v>0</v>
      </c>
    </row>
    <row r="16" spans="1:6" ht="15.75">
      <c r="A16" s="11" t="s">
        <v>13</v>
      </c>
      <c r="B16" s="12" t="s">
        <v>23</v>
      </c>
      <c r="C16" s="11" t="s">
        <v>24</v>
      </c>
      <c r="D16" s="13">
        <v>5000</v>
      </c>
      <c r="E16" s="13">
        <v>5000</v>
      </c>
      <c r="F16" s="13">
        <v>5000</v>
      </c>
    </row>
    <row r="17" spans="1:6" ht="15.75">
      <c r="A17" s="11" t="s">
        <v>14</v>
      </c>
      <c r="B17" s="12" t="s">
        <v>25</v>
      </c>
      <c r="C17" s="11" t="s">
        <v>26</v>
      </c>
      <c r="D17" s="13">
        <v>8505</v>
      </c>
      <c r="E17" s="13">
        <v>5252</v>
      </c>
      <c r="F17" s="13">
        <v>5252</v>
      </c>
    </row>
    <row r="18" spans="1:6" ht="15.75">
      <c r="A18" s="11" t="s">
        <v>15</v>
      </c>
      <c r="B18" s="12" t="s">
        <v>27</v>
      </c>
      <c r="C18" s="11" t="s">
        <v>28</v>
      </c>
      <c r="D18" s="13">
        <f>SUM(D19)</f>
        <v>116006</v>
      </c>
      <c r="E18" s="13">
        <f>SUM(E19)</f>
        <v>109582</v>
      </c>
      <c r="F18" s="13">
        <f>SUM(F19)</f>
        <v>112149</v>
      </c>
    </row>
    <row r="19" spans="1:6" ht="31.5">
      <c r="A19" s="11" t="s">
        <v>29</v>
      </c>
      <c r="B19" s="12" t="s">
        <v>30</v>
      </c>
      <c r="C19" s="11" t="s">
        <v>31</v>
      </c>
      <c r="D19" s="13">
        <v>116006</v>
      </c>
      <c r="E19" s="13">
        <v>109582</v>
      </c>
      <c r="F19" s="13">
        <v>112149</v>
      </c>
    </row>
    <row r="20" spans="1:6" ht="47.25">
      <c r="A20" s="11" t="s">
        <v>32</v>
      </c>
      <c r="B20" s="12" t="s">
        <v>33</v>
      </c>
      <c r="C20" s="11" t="s">
        <v>34</v>
      </c>
      <c r="D20" s="13">
        <f>SUM(D21+D22)</f>
        <v>132164</v>
      </c>
      <c r="E20" s="13">
        <f>SUM(E21+E22)</f>
        <v>88031</v>
      </c>
      <c r="F20" s="13">
        <f>SUM(F21+F22)</f>
        <v>88031</v>
      </c>
    </row>
    <row r="21" spans="1:6" ht="63">
      <c r="A21" s="11" t="s">
        <v>35</v>
      </c>
      <c r="B21" s="12" t="s">
        <v>36</v>
      </c>
      <c r="C21" s="11" t="s">
        <v>37</v>
      </c>
      <c r="D21" s="13">
        <v>75000</v>
      </c>
      <c r="E21" s="13">
        <v>8000</v>
      </c>
      <c r="F21" s="13">
        <v>8000</v>
      </c>
    </row>
    <row r="22" spans="1:6" ht="15.75">
      <c r="A22" s="11" t="s">
        <v>38</v>
      </c>
      <c r="B22" s="12" t="s">
        <v>39</v>
      </c>
      <c r="C22" s="11" t="s">
        <v>40</v>
      </c>
      <c r="D22" s="13">
        <v>57164</v>
      </c>
      <c r="E22" s="13">
        <f>79840+201-10</f>
        <v>80031</v>
      </c>
      <c r="F22" s="13">
        <f>79930+201-100</f>
        <v>80031</v>
      </c>
    </row>
    <row r="23" spans="1:6" ht="15.75">
      <c r="A23" s="11" t="s">
        <v>41</v>
      </c>
      <c r="B23" s="12" t="s">
        <v>42</v>
      </c>
      <c r="C23" s="11" t="s">
        <v>43</v>
      </c>
      <c r="D23" s="13">
        <f>SUM(D24+D25+D26)</f>
        <v>1672608.93</v>
      </c>
      <c r="E23" s="13">
        <v>911899</v>
      </c>
      <c r="F23" s="13">
        <v>922230</v>
      </c>
    </row>
    <row r="24" spans="1:6" ht="15.75">
      <c r="A24" s="11" t="s">
        <v>44</v>
      </c>
      <c r="B24" s="12" t="s">
        <v>45</v>
      </c>
      <c r="C24" s="11" t="s">
        <v>46</v>
      </c>
      <c r="D24" s="13">
        <v>0</v>
      </c>
      <c r="E24" s="13">
        <v>14400</v>
      </c>
      <c r="F24" s="13">
        <v>14400</v>
      </c>
    </row>
    <row r="25" spans="1:6" ht="31.5">
      <c r="A25" s="11" t="s">
        <v>47</v>
      </c>
      <c r="B25" s="12" t="s">
        <v>48</v>
      </c>
      <c r="C25" s="11" t="s">
        <v>49</v>
      </c>
      <c r="D25" s="13">
        <v>1667608.93</v>
      </c>
      <c r="E25" s="13">
        <v>897499</v>
      </c>
      <c r="F25" s="13">
        <v>907830</v>
      </c>
    </row>
    <row r="26" spans="1:6" ht="31.5">
      <c r="A26" s="11" t="s">
        <v>50</v>
      </c>
      <c r="B26" s="19" t="s">
        <v>85</v>
      </c>
      <c r="C26" s="11" t="s">
        <v>84</v>
      </c>
      <c r="D26" s="13">
        <v>5000</v>
      </c>
      <c r="E26" s="13">
        <v>0</v>
      </c>
      <c r="F26" s="13">
        <v>0</v>
      </c>
    </row>
    <row r="27" spans="1:6" ht="31.5">
      <c r="A27" s="11" t="s">
        <v>53</v>
      </c>
      <c r="B27" s="12" t="s">
        <v>51</v>
      </c>
      <c r="C27" s="11" t="s">
        <v>52</v>
      </c>
      <c r="D27" s="13">
        <f>SUM(D28:D29)</f>
        <v>2193640</v>
      </c>
      <c r="E27" s="13">
        <f>SUM(E28:E29)</f>
        <v>941423</v>
      </c>
      <c r="F27" s="13">
        <f>SUM(F28:F29)</f>
        <v>841423</v>
      </c>
    </row>
    <row r="28" spans="1:6" ht="15.75">
      <c r="A28" s="11" t="s">
        <v>56</v>
      </c>
      <c r="B28" s="12" t="s">
        <v>54</v>
      </c>
      <c r="C28" s="11" t="s">
        <v>55</v>
      </c>
      <c r="D28" s="13">
        <v>0</v>
      </c>
      <c r="E28" s="13">
        <v>5000</v>
      </c>
      <c r="F28" s="13">
        <v>5000</v>
      </c>
    </row>
    <row r="29" spans="1:6" ht="15.75">
      <c r="A29" s="11" t="s">
        <v>59</v>
      </c>
      <c r="B29" s="12" t="s">
        <v>57</v>
      </c>
      <c r="C29" s="11" t="s">
        <v>58</v>
      </c>
      <c r="D29" s="13">
        <v>2193640</v>
      </c>
      <c r="E29" s="13">
        <v>936423</v>
      </c>
      <c r="F29" s="13">
        <v>836423</v>
      </c>
    </row>
    <row r="30" spans="1:6" ht="15.75">
      <c r="A30" s="11" t="s">
        <v>62</v>
      </c>
      <c r="B30" s="12" t="s">
        <v>60</v>
      </c>
      <c r="C30" s="11" t="s">
        <v>61</v>
      </c>
      <c r="D30" s="13">
        <v>64900</v>
      </c>
      <c r="E30" s="13">
        <v>45000</v>
      </c>
      <c r="F30" s="13">
        <v>45000</v>
      </c>
    </row>
    <row r="31" spans="1:6" ht="15.75">
      <c r="A31" s="11" t="s">
        <v>65</v>
      </c>
      <c r="B31" s="12" t="s">
        <v>63</v>
      </c>
      <c r="C31" s="11" t="s">
        <v>64</v>
      </c>
      <c r="D31" s="13">
        <v>64900</v>
      </c>
      <c r="E31" s="13">
        <v>45000</v>
      </c>
      <c r="F31" s="13">
        <v>45000</v>
      </c>
    </row>
    <row r="32" spans="1:6" ht="15.75">
      <c r="A32" s="11" t="s">
        <v>68</v>
      </c>
      <c r="B32" s="12" t="s">
        <v>66</v>
      </c>
      <c r="C32" s="11" t="s">
        <v>67</v>
      </c>
      <c r="D32" s="13">
        <v>12000</v>
      </c>
      <c r="E32" s="13">
        <v>12000</v>
      </c>
      <c r="F32" s="13">
        <v>12000</v>
      </c>
    </row>
    <row r="33" spans="1:6" ht="15.75">
      <c r="A33" s="11" t="s">
        <v>71</v>
      </c>
      <c r="B33" s="12" t="s">
        <v>69</v>
      </c>
      <c r="C33" s="11" t="s">
        <v>70</v>
      </c>
      <c r="D33" s="13">
        <v>12000</v>
      </c>
      <c r="E33" s="13">
        <v>12000</v>
      </c>
      <c r="F33" s="13">
        <v>12000</v>
      </c>
    </row>
    <row r="34" spans="1:6" ht="63">
      <c r="A34" s="11" t="s">
        <v>74</v>
      </c>
      <c r="B34" s="12" t="s">
        <v>72</v>
      </c>
      <c r="C34" s="11" t="s">
        <v>73</v>
      </c>
      <c r="D34" s="13">
        <v>209102</v>
      </c>
      <c r="E34" s="13">
        <v>209102</v>
      </c>
      <c r="F34" s="13">
        <v>209102</v>
      </c>
    </row>
    <row r="35" spans="1:6" ht="31.5">
      <c r="A35" s="11" t="s">
        <v>77</v>
      </c>
      <c r="B35" s="12" t="s">
        <v>75</v>
      </c>
      <c r="C35" s="11" t="s">
        <v>76</v>
      </c>
      <c r="D35" s="13">
        <v>209102</v>
      </c>
      <c r="E35" s="13">
        <v>209102</v>
      </c>
      <c r="F35" s="13">
        <v>209102</v>
      </c>
    </row>
    <row r="36" spans="1:6" s="14" customFormat="1" ht="15.75">
      <c r="A36" s="11" t="s">
        <v>79</v>
      </c>
      <c r="B36" s="12" t="s">
        <v>78</v>
      </c>
      <c r="C36" s="11"/>
      <c r="D36" s="13">
        <v>0</v>
      </c>
      <c r="E36" s="13">
        <v>129136</v>
      </c>
      <c r="F36" s="13">
        <v>265838</v>
      </c>
    </row>
    <row r="37" spans="1:6" ht="15.75">
      <c r="A37" s="11"/>
      <c r="B37" s="15" t="s">
        <v>80</v>
      </c>
      <c r="C37" s="16"/>
      <c r="D37" s="17">
        <f>SUM(D34+D32+D30+D27+D23+D20+D18+D12+D36)</f>
        <v>8647399.87</v>
      </c>
      <c r="E37" s="17">
        <f>SUM(E34+E32+E30+E27+E23+E20+E18+E12+E36)</f>
        <v>6002573</v>
      </c>
      <c r="F37" s="17">
        <f>SUM(F34+F32+F30+F27+F23+F20+F18+F12+F36)</f>
        <v>6025236</v>
      </c>
    </row>
  </sheetData>
  <sheetProtection selectLockedCells="1" selectUnlockedCells="1"/>
  <mergeCells count="10">
    <mergeCell ref="A5:F5"/>
    <mergeCell ref="A6:F6"/>
    <mergeCell ref="B7:C7"/>
    <mergeCell ref="B8:C8"/>
    <mergeCell ref="A9:A10"/>
    <mergeCell ref="B9:B10"/>
    <mergeCell ref="C9:C10"/>
    <mergeCell ref="D9:D10"/>
    <mergeCell ref="E9:E10"/>
    <mergeCell ref="F9:F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Жерлык</cp:lastModifiedBy>
  <cp:lastPrinted>2020-08-11T08:39:03Z</cp:lastPrinted>
  <dcterms:created xsi:type="dcterms:W3CDTF">2019-11-14T01:02:18Z</dcterms:created>
  <dcterms:modified xsi:type="dcterms:W3CDTF">2020-08-11T08:42:13Z</dcterms:modified>
  <cp:category/>
  <cp:version/>
  <cp:contentType/>
  <cp:contentStatus/>
</cp:coreProperties>
</file>