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tabRatio="751" firstSheet="1" activeTab="1"/>
  </bookViews>
  <sheets>
    <sheet name="Оценка на 2018 год" sheetId="1" state="hidden" r:id="rId1"/>
    <sheet name="Лист 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<sst xmlns="http://schemas.openxmlformats.org/spreadsheetml/2006/main" count="1052" uniqueCount="233">
  <si>
    <t>(рублей)</t>
  </si>
  <si>
    <t>№ строки</t>
  </si>
  <si>
    <t>Код классификации доходов бюджета</t>
  </si>
  <si>
    <t>Наименование кода классификации доходов бюджета</t>
  </si>
  <si>
    <t>Оценка 
2018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</si>
  <si>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</si>
  <si>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</si>
  <si>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</si>
  <si>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</si>
  <si>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</si>
  <si>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</si>
  <si>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</si>
  <si>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</si>
  <si>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</si>
  <si>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</si>
  <si>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</si>
  <si>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</si>
  <si>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</si>
  <si>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</si>
  <si>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</si>
  <si>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</si>
  <si>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</si>
  <si>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</si>
  <si>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110</t>
  </si>
  <si>
    <t>4</t>
  </si>
  <si>
    <t>010</t>
  </si>
  <si>
    <t>5</t>
  </si>
  <si>
    <t>02</t>
  </si>
  <si>
    <t>7</t>
  </si>
  <si>
    <t>Налог на доходы физических лиц</t>
  </si>
  <si>
    <t>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</si>
  <si>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</si>
  <si>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</t>
  </si>
  <si>
    <t>020</t>
  </si>
  <si>
    <t>10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</si>
  <si>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</si>
  <si>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</si>
  <si>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11</t>
  </si>
  <si>
    <t>040</t>
  </si>
  <si>
    <t>12</t>
  </si>
  <si>
    <t>100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</si>
  <si>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</si>
  <si>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</si>
  <si>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</si>
  <si>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</si>
  <si>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17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</si>
  <si>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</si>
  <si>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</si>
  <si>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</si>
  <si>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</si>
  <si>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</si>
  <si>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19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</si>
  <si>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</si>
  <si>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</si>
  <si>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</si>
  <si>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</si>
  <si>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</si>
  <si>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22</t>
  </si>
  <si>
    <t>05</t>
  </si>
  <si>
    <t>31</t>
  </si>
  <si>
    <t>32</t>
  </si>
  <si>
    <t>04</t>
  </si>
  <si>
    <t>33</t>
  </si>
  <si>
    <t>06</t>
  </si>
  <si>
    <t>НАЛОГИ НА ИМУЩЕСТВО</t>
  </si>
  <si>
    <t>34</t>
  </si>
  <si>
    <t>Налог на имущество физических лиц</t>
  </si>
  <si>
    <t>35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</si>
  <si>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</si>
  <si>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36</t>
  </si>
  <si>
    <t>Земельный налог</t>
  </si>
  <si>
    <t>37</t>
  </si>
  <si>
    <t>Земельный налог с организаций</t>
  </si>
  <si>
    <t>38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</si>
  <si>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</si>
  <si>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</si>
  <si>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39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</si>
  <si>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</si>
  <si>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</si>
  <si>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</si>
  <si>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08</t>
  </si>
  <si>
    <t>ГОСУДАРСТВЕННАЯ ПОШЛИНА</t>
  </si>
  <si>
    <t>49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</si>
  <si>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</si>
  <si>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</si>
  <si>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150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</si>
  <si>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</si>
  <si>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</si>
  <si>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</si>
  <si>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</si>
  <si>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</si>
  <si>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</si>
  <si>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14</t>
  </si>
  <si>
    <t>16</t>
  </si>
  <si>
    <t>23</t>
  </si>
  <si>
    <t>25</t>
  </si>
  <si>
    <t>28</t>
  </si>
  <si>
    <t>30</t>
  </si>
  <si>
    <t>43</t>
  </si>
  <si>
    <t>812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</si>
  <si>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</si>
  <si>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</si>
  <si>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</t>
  </si>
  <si>
    <t>001</t>
  </si>
  <si>
    <t>Дотации на выравнивание бюджетной обеспеченности</t>
  </si>
  <si>
    <t>7601</t>
  </si>
  <si>
    <t>8601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</si>
  <si>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</si>
  <si>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</si>
  <si>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</si>
  <si>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</si>
  <si>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</si>
  <si>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</si>
  <si>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40</t>
  </si>
  <si>
    <t>999</t>
  </si>
  <si>
    <t>8602</t>
  </si>
  <si>
    <t>ВСЕГО ДОХОДОВ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</si>
  <si>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</si>
  <si>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</si>
  <si>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6</t>
  </si>
  <si>
    <t>21</t>
  </si>
  <si>
    <t>24</t>
  </si>
  <si>
    <t>26</t>
  </si>
  <si>
    <t>27</t>
  </si>
  <si>
    <t>29</t>
  </si>
  <si>
    <t>41</t>
  </si>
  <si>
    <t>42</t>
  </si>
  <si>
    <t>44</t>
  </si>
  <si>
    <t>45</t>
  </si>
  <si>
    <t>46</t>
  </si>
  <si>
    <t>Доходы 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</si>
  <si>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</si>
  <si>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</si>
  <si>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</si>
  <si>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</si>
  <si>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</si>
  <si>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</si>
  <si>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</si>
  <si>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</si>
  <si>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</si>
  <si>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</si>
  <si>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</si>
  <si>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ШТРАФЫ, САНКЦИИ, ВОЗМЕЩЕНИЕ УЩЕРБА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</si>
  <si>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</si>
  <si>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</si>
  <si>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</si>
  <si>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бюджетной системы Российской Федерации (межбюджетные субсидии)</t>
  </si>
  <si>
    <t>47</t>
  </si>
  <si>
    <t>Прочие субсидии</t>
  </si>
  <si>
    <t>48</t>
  </si>
  <si>
    <t>Прочие субсидии бюджетам сельских поселений</t>
  </si>
  <si>
    <t>7412</t>
  </si>
  <si>
    <t>50</t>
  </si>
  <si>
    <t>7509</t>
  </si>
  <si>
    <t>51</t>
  </si>
  <si>
    <t>52</t>
  </si>
  <si>
    <t>53</t>
  </si>
  <si>
    <t>54</t>
  </si>
  <si>
    <t>57</t>
  </si>
  <si>
    <t>58</t>
  </si>
  <si>
    <t>59</t>
  </si>
  <si>
    <t>60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</si>
  <si>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</si>
  <si>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Всего доходы бюджета на 2020 год</t>
  </si>
  <si>
    <t>Всего доходы бюджета на 2021 год</t>
  </si>
  <si>
    <t>Всего доходы бюджета на 2022 год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</si>
  <si>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</si>
  <si>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</si>
  <si>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</si>
  <si>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</si>
  <si>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</si>
  <si>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</si>
  <si>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</si>
  <si>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1000</t>
  </si>
  <si>
    <t>1049</t>
  </si>
  <si>
    <t>Приложение 4</t>
  </si>
  <si>
    <t>к   решению  Жерлыкского  Совета депутатов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</si>
  <si>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</si>
  <si>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</si>
  <si>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</si>
  <si>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</si>
  <si>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</si>
  <si>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 xml:space="preserve">Прочие субсидии бюджетам сельских поселений (на обеспечение первичных мер пожарной безопасности) 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</si>
  <si>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</si>
  <si>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</si>
  <si>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</si>
  <si>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Доходы  бюджета сельсовета на 2020 год и плановый период 2021-2022 годов</t>
  </si>
  <si>
    <t>7508</t>
  </si>
  <si>
    <t>61</t>
  </si>
  <si>
    <t>1060</t>
  </si>
  <si>
    <t>62</t>
  </si>
  <si>
    <t>07</t>
  </si>
  <si>
    <t>ПРОЧИЕ БЕЗВОЗМЕЗДНЫЕ ПОСТУПЛЕНИЯ</t>
  </si>
  <si>
    <t>63</t>
  </si>
  <si>
    <t>Прочие безвозмездные поступления в бюджеты сельских поселений</t>
  </si>
  <si>
    <t>64</t>
  </si>
  <si>
    <t>65</t>
  </si>
  <si>
    <t>7641</t>
  </si>
  <si>
    <t>Прочие безвозмездные поступления в бюджеты сельских поселений (ППМИ)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</si>
  <si>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</si>
  <si>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</si>
  <si>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099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</si>
  <si>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</si>
  <si>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 (ППМИ)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</si>
  <si>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</si>
  <si>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0020</t>
  </si>
  <si>
    <t>66</t>
  </si>
  <si>
    <t>67</t>
  </si>
  <si>
    <t>68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</si>
  <si>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</si>
  <si>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</si>
  <si>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</si>
  <si>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69</t>
  </si>
  <si>
    <t>70</t>
  </si>
  <si>
    <t>71</t>
  </si>
  <si>
    <t>1036</t>
  </si>
  <si>
    <t>Прочие субсидии бюджетам сельских поселений (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</si>
  <si>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72</t>
  </si>
  <si>
    <t>73</t>
  </si>
  <si>
    <t>74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</si>
  <si>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</si>
  <si>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  (из краевого бюджета)</t>
  </si>
  <si>
    <t>Дотации бюджетам сельских поселений на выравнивание бюджетной обеспеченности из бюджета субъекта Российской Федерации  (из районного бюджета)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</si>
  <si>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</si>
  <si>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</si>
  <si>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</si>
  <si>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от .2020  № -рс</t>
  </si>
  <si>
    <t>7427</t>
  </si>
  <si>
    <t xml:space="preserve">Прочие субсидии бюджетам сельских поселений (на обустройство улично-дорожной сети вблизи образовательных организаций для обеспечения безопасности дорожного движения ) 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</si>
  <si>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</si>
  <si>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</si>
  <si>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>55</t>
  </si>
  <si>
    <t>75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</si>
</sst>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</numFmts>
  <fonts count="23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20"/>
      <name val="Arial Cyr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7" borderId="1" applyNumberFormat="0" applyAlignment="0" applyProtection="0"/>
    <xf numFmtId="0" fontId="15" fillId="20" borderId="2" applyNumberFormat="0" applyAlignment="0" applyProtection="0"/>
    <xf numFmtId="0" fontId="12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21" borderId="7" applyNumberFormat="0" applyAlignment="0" applyProtection="0"/>
    <xf numFmtId="0" fontId="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6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justify" wrapText="1"/>
    </xf>
    <xf numFmtId="49" fontId="3" fillId="0" borderId="10" xfId="6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6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10" xfId="0" applyNumberFormat="1" applyFont="1" applyFill="1" applyBorder="1" applyAlignment="1">
      <alignment vertical="justify" wrapText="1"/>
    </xf>
    <xf numFmtId="0" fontId="0" fillId="24" borderId="0" xfId="0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 quotePrefix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right" vertical="center" wrapText="1"/>
    </xf>
    <xf numFmtId="49" fontId="3" fillId="0" borderId="10" xfId="6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 quotePrefix="1">
      <alignment horizontal="justify" vertical="top" wrapText="1"/>
    </xf>
    <xf numFmtId="0" fontId="3" fillId="0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4"/>
  <sheetViews>
    <sheetView zoomScalePageLayoutView="0" workbookViewId="0" topLeftCell="A31">
      <selection activeCell="A34" sqref="A34"/>
    </sheetView>
  </sheetViews>
  <sheetFormatPr defaultColWidth="9.00390625" defaultRowHeight="12.75"/>
  <cols>
    <col min="1" max="1" width="3.875" style="2" customWidth="1"/>
    <col min="2" max="2" width="4.375" style="3" customWidth="1"/>
    <col min="3" max="3" width="2.625" style="3" customWidth="1"/>
    <col min="4" max="4" width="3.625" style="3" customWidth="1"/>
    <col min="5" max="5" width="3.00390625" style="3" customWidth="1"/>
    <col min="6" max="6" width="4.25390625" style="3" customWidth="1"/>
    <col min="7" max="7" width="4.125" style="3" customWidth="1"/>
    <col min="8" max="8" width="5.125" style="3" customWidth="1"/>
    <col min="9" max="9" width="5.75390625" style="3" customWidth="1"/>
    <col min="10" max="10" width="51.75390625" style="3" customWidth="1"/>
    <col min="11" max="11" width="16.75390625" style="2" customWidth="1"/>
    <col min="12" max="16384" width="9.125" style="2" customWidth="1"/>
  </cols>
  <sheetData>
    <row r="1" spans="2:10" s="1" customFormat="1" ht="57" customHeight="1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6.5" customHeight="1">
      <c r="B2" s="4"/>
      <c r="C2" s="4"/>
      <c r="D2" s="4"/>
      <c r="E2" s="4"/>
      <c r="F2" s="4"/>
      <c r="G2" s="4"/>
      <c r="H2" s="4"/>
      <c r="I2" s="4"/>
      <c r="J2" s="4"/>
    </row>
    <row r="3" spans="1:11" s="1" customFormat="1" ht="15.75" customHeight="1">
      <c r="A3" s="36" t="s">
        <v>130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0" s="1" customFormat="1" ht="14.25" customHeight="1">
      <c r="B4" s="4"/>
      <c r="C4" s="4"/>
      <c r="D4" s="4"/>
      <c r="E4" s="4"/>
      <c r="F4" s="4"/>
      <c r="G4" s="4"/>
      <c r="H4" s="4"/>
      <c r="I4" s="4"/>
      <c r="J4" s="4"/>
    </row>
    <row r="5" spans="2:10" s="1" customFormat="1" ht="15.75" customHeight="1">
      <c r="B5" s="4"/>
      <c r="C5" s="4"/>
      <c r="D5" s="4"/>
      <c r="E5" s="4"/>
      <c r="F5" s="4"/>
      <c r="G5" s="4"/>
      <c r="H5" s="4"/>
      <c r="I5" s="4"/>
      <c r="J5" s="4"/>
    </row>
    <row r="6" spans="1:11" s="1" customFormat="1" ht="15" customHeight="1">
      <c r="A6" s="37" t="s">
        <v>1</v>
      </c>
      <c r="B6" s="38" t="s">
        <v>2</v>
      </c>
      <c r="C6" s="39"/>
      <c r="D6" s="39"/>
      <c r="E6" s="39"/>
      <c r="F6" s="39"/>
      <c r="G6" s="39"/>
      <c r="H6" s="39"/>
      <c r="I6" s="40"/>
      <c r="J6" s="41" t="s">
        <v>3</v>
      </c>
      <c r="K6" s="42" t="s">
        <v>4</v>
      </c>
    </row>
    <row r="7" spans="1:11" s="1" customFormat="1" ht="137.25" customHeight="1">
      <c r="A7" s="37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41"/>
      <c r="K7" s="43"/>
    </row>
    <row r="8" spans="1:11" s="1" customFormat="1" ht="13.5" customHeight="1">
      <c r="A8" s="6"/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</row>
    <row r="9" spans="1:11" ht="15.75" customHeight="1">
      <c r="A9" s="8" t="s">
        <v>13</v>
      </c>
      <c r="B9" s="9" t="s">
        <v>14</v>
      </c>
      <c r="C9" s="9" t="s">
        <v>13</v>
      </c>
      <c r="D9" s="9" t="s">
        <v>15</v>
      </c>
      <c r="E9" s="9" t="s">
        <v>15</v>
      </c>
      <c r="F9" s="9" t="s">
        <v>14</v>
      </c>
      <c r="G9" s="9" t="s">
        <v>15</v>
      </c>
      <c r="H9" s="9" t="s">
        <v>16</v>
      </c>
      <c r="I9" s="9" t="s">
        <v>14</v>
      </c>
      <c r="J9" s="12" t="s">
        <v>17</v>
      </c>
      <c r="K9" s="13">
        <f>K10+K14+K20+K28+K31</f>
        <v>694054</v>
      </c>
    </row>
    <row r="10" spans="1:11" ht="15.75" customHeight="1">
      <c r="A10" s="8" t="s">
        <v>18</v>
      </c>
      <c r="B10" s="9" t="s">
        <v>19</v>
      </c>
      <c r="C10" s="9" t="s">
        <v>13</v>
      </c>
      <c r="D10" s="9" t="s">
        <v>20</v>
      </c>
      <c r="E10" s="9" t="s">
        <v>15</v>
      </c>
      <c r="F10" s="9" t="s">
        <v>14</v>
      </c>
      <c r="G10" s="9" t="s">
        <v>15</v>
      </c>
      <c r="H10" s="9" t="s">
        <v>16</v>
      </c>
      <c r="I10" s="9" t="s">
        <v>14</v>
      </c>
      <c r="J10" s="12" t="s">
        <v>21</v>
      </c>
      <c r="K10" s="13">
        <f>K11</f>
        <v>79350</v>
      </c>
    </row>
    <row r="11" spans="1:11" ht="15" customHeight="1">
      <c r="A11" s="8" t="s">
        <v>22</v>
      </c>
      <c r="B11" s="9" t="s">
        <v>19</v>
      </c>
      <c r="C11" s="9" t="s">
        <v>13</v>
      </c>
      <c r="D11" s="9" t="s">
        <v>20</v>
      </c>
      <c r="E11" s="9" t="s">
        <v>27</v>
      </c>
      <c r="F11" s="9" t="s">
        <v>14</v>
      </c>
      <c r="G11" s="9" t="s">
        <v>20</v>
      </c>
      <c r="H11" s="9" t="s">
        <v>16</v>
      </c>
      <c r="I11" s="9" t="s">
        <v>23</v>
      </c>
      <c r="J11" s="12" t="s">
        <v>29</v>
      </c>
      <c r="K11" s="13">
        <f>SUM(K12:K13)</f>
        <v>79350</v>
      </c>
    </row>
    <row r="12" spans="1:11" ht="66.75" customHeight="1">
      <c r="A12" s="8" t="s">
        <v>24</v>
      </c>
      <c r="B12" s="9" t="s">
        <v>19</v>
      </c>
      <c r="C12" s="9" t="s">
        <v>13</v>
      </c>
      <c r="D12" s="9" t="s">
        <v>20</v>
      </c>
      <c r="E12" s="9" t="s">
        <v>27</v>
      </c>
      <c r="F12" s="9" t="s">
        <v>25</v>
      </c>
      <c r="G12" s="9" t="s">
        <v>20</v>
      </c>
      <c r="H12" s="9" t="s">
        <v>16</v>
      </c>
      <c r="I12" s="9" t="s">
        <v>23</v>
      </c>
      <c r="J12" s="12" t="s">
        <v>31</v>
      </c>
      <c r="K12" s="13">
        <v>78956</v>
      </c>
    </row>
    <row r="13" spans="1:11" ht="40.5" customHeight="1">
      <c r="A13" s="8" t="s">
        <v>26</v>
      </c>
      <c r="B13" s="9" t="s">
        <v>19</v>
      </c>
      <c r="C13" s="9" t="s">
        <v>13</v>
      </c>
      <c r="D13" s="9" t="s">
        <v>20</v>
      </c>
      <c r="E13" s="9" t="s">
        <v>27</v>
      </c>
      <c r="F13" s="9" t="s">
        <v>35</v>
      </c>
      <c r="G13" s="9" t="s">
        <v>20</v>
      </c>
      <c r="H13" s="9" t="s">
        <v>16</v>
      </c>
      <c r="I13" s="9" t="s">
        <v>23</v>
      </c>
      <c r="J13" s="12" t="s">
        <v>36</v>
      </c>
      <c r="K13" s="13">
        <v>394</v>
      </c>
    </row>
    <row r="14" spans="1:11" ht="29.25" customHeight="1">
      <c r="A14" s="8" t="s">
        <v>119</v>
      </c>
      <c r="B14" s="9" t="s">
        <v>40</v>
      </c>
      <c r="C14" s="9" t="s">
        <v>13</v>
      </c>
      <c r="D14" s="9" t="s">
        <v>41</v>
      </c>
      <c r="E14" s="9" t="s">
        <v>15</v>
      </c>
      <c r="F14" s="9" t="s">
        <v>14</v>
      </c>
      <c r="G14" s="9" t="s">
        <v>15</v>
      </c>
      <c r="H14" s="9" t="s">
        <v>16</v>
      </c>
      <c r="I14" s="9" t="s">
        <v>14</v>
      </c>
      <c r="J14" s="12" t="s">
        <v>42</v>
      </c>
      <c r="K14" s="13">
        <f>K15</f>
        <v>94600</v>
      </c>
    </row>
    <row r="15" spans="1:11" ht="27.75" customHeight="1">
      <c r="A15" s="8" t="s">
        <v>28</v>
      </c>
      <c r="B15" s="9" t="s">
        <v>40</v>
      </c>
      <c r="C15" s="9" t="s">
        <v>13</v>
      </c>
      <c r="D15" s="9" t="s">
        <v>41</v>
      </c>
      <c r="E15" s="9" t="s">
        <v>27</v>
      </c>
      <c r="F15" s="9" t="s">
        <v>14</v>
      </c>
      <c r="G15" s="9" t="s">
        <v>20</v>
      </c>
      <c r="H15" s="9" t="s">
        <v>16</v>
      </c>
      <c r="I15" s="9" t="s">
        <v>23</v>
      </c>
      <c r="J15" s="12" t="s">
        <v>44</v>
      </c>
      <c r="K15" s="13">
        <f>SUM(K16:K19)</f>
        <v>94600</v>
      </c>
    </row>
    <row r="16" spans="1:11" ht="65.25" customHeight="1">
      <c r="A16" s="8" t="s">
        <v>30</v>
      </c>
      <c r="B16" s="9" t="s">
        <v>40</v>
      </c>
      <c r="C16" s="9" t="s">
        <v>13</v>
      </c>
      <c r="D16" s="9" t="s">
        <v>41</v>
      </c>
      <c r="E16" s="9" t="s">
        <v>27</v>
      </c>
      <c r="F16" s="9" t="s">
        <v>46</v>
      </c>
      <c r="G16" s="9" t="s">
        <v>20</v>
      </c>
      <c r="H16" s="9" t="s">
        <v>16</v>
      </c>
      <c r="I16" s="9" t="s">
        <v>23</v>
      </c>
      <c r="J16" s="12" t="s">
        <v>47</v>
      </c>
      <c r="K16" s="13">
        <v>41100</v>
      </c>
    </row>
    <row r="17" spans="1:11" ht="78" customHeight="1">
      <c r="A17" s="8" t="s">
        <v>32</v>
      </c>
      <c r="B17" s="9" t="s">
        <v>40</v>
      </c>
      <c r="C17" s="9" t="s">
        <v>13</v>
      </c>
      <c r="D17" s="9" t="s">
        <v>41</v>
      </c>
      <c r="E17" s="9" t="s">
        <v>27</v>
      </c>
      <c r="F17" s="9" t="s">
        <v>49</v>
      </c>
      <c r="G17" s="9" t="s">
        <v>20</v>
      </c>
      <c r="H17" s="9" t="s">
        <v>16</v>
      </c>
      <c r="I17" s="9" t="s">
        <v>23</v>
      </c>
      <c r="J17" s="12" t="s">
        <v>50</v>
      </c>
      <c r="K17" s="13">
        <v>400</v>
      </c>
    </row>
    <row r="18" spans="1:11" ht="65.25" customHeight="1">
      <c r="A18" s="8" t="s">
        <v>34</v>
      </c>
      <c r="B18" s="9" t="s">
        <v>40</v>
      </c>
      <c r="C18" s="9" t="s">
        <v>13</v>
      </c>
      <c r="D18" s="9" t="s">
        <v>41</v>
      </c>
      <c r="E18" s="9" t="s">
        <v>27</v>
      </c>
      <c r="F18" s="9" t="s">
        <v>52</v>
      </c>
      <c r="G18" s="9" t="s">
        <v>20</v>
      </c>
      <c r="H18" s="9" t="s">
        <v>16</v>
      </c>
      <c r="I18" s="9" t="s">
        <v>23</v>
      </c>
      <c r="J18" s="12" t="s">
        <v>53</v>
      </c>
      <c r="K18" s="13">
        <v>63800</v>
      </c>
    </row>
    <row r="19" spans="1:11" ht="66" customHeight="1">
      <c r="A19" s="8" t="s">
        <v>37</v>
      </c>
      <c r="B19" s="9" t="s">
        <v>40</v>
      </c>
      <c r="C19" s="9" t="s">
        <v>13</v>
      </c>
      <c r="D19" s="9" t="s">
        <v>41</v>
      </c>
      <c r="E19" s="9" t="s">
        <v>27</v>
      </c>
      <c r="F19" s="9" t="s">
        <v>55</v>
      </c>
      <c r="G19" s="9" t="s">
        <v>20</v>
      </c>
      <c r="H19" s="9" t="s">
        <v>16</v>
      </c>
      <c r="I19" s="9" t="s">
        <v>23</v>
      </c>
      <c r="J19" s="12" t="s">
        <v>56</v>
      </c>
      <c r="K19" s="13">
        <v>-10700</v>
      </c>
    </row>
    <row r="20" spans="1:11" ht="12.75">
      <c r="A20" s="8" t="s">
        <v>39</v>
      </c>
      <c r="B20" s="9" t="s">
        <v>19</v>
      </c>
      <c r="C20" s="9" t="s">
        <v>13</v>
      </c>
      <c r="D20" s="9" t="s">
        <v>63</v>
      </c>
      <c r="E20" s="9" t="s">
        <v>15</v>
      </c>
      <c r="F20" s="9" t="s">
        <v>14</v>
      </c>
      <c r="G20" s="9" t="s">
        <v>15</v>
      </c>
      <c r="H20" s="9" t="s">
        <v>16</v>
      </c>
      <c r="I20" s="9" t="s">
        <v>14</v>
      </c>
      <c r="J20" s="12" t="s">
        <v>64</v>
      </c>
      <c r="K20" s="13">
        <f>K21+K23</f>
        <v>474224</v>
      </c>
    </row>
    <row r="21" spans="1:11" ht="12.75">
      <c r="A21" s="8" t="s">
        <v>43</v>
      </c>
      <c r="B21" s="10" t="s">
        <v>19</v>
      </c>
      <c r="C21" s="10" t="s">
        <v>13</v>
      </c>
      <c r="D21" s="10" t="s">
        <v>63</v>
      </c>
      <c r="E21" s="10" t="s">
        <v>20</v>
      </c>
      <c r="F21" s="10" t="s">
        <v>14</v>
      </c>
      <c r="G21" s="10" t="s">
        <v>15</v>
      </c>
      <c r="H21" s="10" t="s">
        <v>16</v>
      </c>
      <c r="I21" s="10" t="s">
        <v>23</v>
      </c>
      <c r="J21" s="14" t="s">
        <v>66</v>
      </c>
      <c r="K21" s="13">
        <f>K22</f>
        <v>36540</v>
      </c>
    </row>
    <row r="22" spans="1:11" ht="38.25">
      <c r="A22" s="8" t="s">
        <v>92</v>
      </c>
      <c r="B22" s="10" t="s">
        <v>19</v>
      </c>
      <c r="C22" s="10" t="s">
        <v>13</v>
      </c>
      <c r="D22" s="10" t="s">
        <v>63</v>
      </c>
      <c r="E22" s="10" t="s">
        <v>20</v>
      </c>
      <c r="F22" s="10" t="s">
        <v>35</v>
      </c>
      <c r="G22" s="10" t="s">
        <v>34</v>
      </c>
      <c r="H22" s="10" t="s">
        <v>16</v>
      </c>
      <c r="I22" s="10" t="s">
        <v>23</v>
      </c>
      <c r="J22" s="14" t="s">
        <v>68</v>
      </c>
      <c r="K22" s="13">
        <v>36540</v>
      </c>
    </row>
    <row r="23" spans="1:11" ht="12.75">
      <c r="A23" s="8" t="s">
        <v>102</v>
      </c>
      <c r="B23" s="10" t="s">
        <v>19</v>
      </c>
      <c r="C23" s="10" t="s">
        <v>13</v>
      </c>
      <c r="D23" s="10" t="s">
        <v>63</v>
      </c>
      <c r="E23" s="10" t="s">
        <v>63</v>
      </c>
      <c r="F23" s="10" t="s">
        <v>14</v>
      </c>
      <c r="G23" s="10" t="s">
        <v>15</v>
      </c>
      <c r="H23" s="10" t="s">
        <v>16</v>
      </c>
      <c r="I23" s="10" t="s">
        <v>14</v>
      </c>
      <c r="J23" s="14" t="s">
        <v>70</v>
      </c>
      <c r="K23" s="13">
        <f>K24+K26</f>
        <v>437684</v>
      </c>
    </row>
    <row r="24" spans="1:11" ht="12.75">
      <c r="A24" s="8" t="s">
        <v>93</v>
      </c>
      <c r="B24" s="10" t="s">
        <v>19</v>
      </c>
      <c r="C24" s="10" t="s">
        <v>13</v>
      </c>
      <c r="D24" s="10" t="s">
        <v>63</v>
      </c>
      <c r="E24" s="10" t="s">
        <v>63</v>
      </c>
      <c r="F24" s="10" t="s">
        <v>35</v>
      </c>
      <c r="G24" s="10" t="s">
        <v>15</v>
      </c>
      <c r="H24" s="10" t="s">
        <v>16</v>
      </c>
      <c r="I24" s="10" t="s">
        <v>23</v>
      </c>
      <c r="J24" s="14" t="s">
        <v>72</v>
      </c>
      <c r="K24" s="13">
        <f>K25</f>
        <v>144170</v>
      </c>
    </row>
    <row r="25" spans="1:11" ht="25.5">
      <c r="A25" s="8" t="s">
        <v>45</v>
      </c>
      <c r="B25" s="10" t="s">
        <v>19</v>
      </c>
      <c r="C25" s="10" t="s">
        <v>13</v>
      </c>
      <c r="D25" s="10" t="s">
        <v>63</v>
      </c>
      <c r="E25" s="10" t="s">
        <v>63</v>
      </c>
      <c r="F25" s="10" t="s">
        <v>74</v>
      </c>
      <c r="G25" s="10" t="s">
        <v>34</v>
      </c>
      <c r="H25" s="10" t="s">
        <v>16</v>
      </c>
      <c r="I25" s="10" t="s">
        <v>23</v>
      </c>
      <c r="J25" s="14" t="s">
        <v>75</v>
      </c>
      <c r="K25" s="13">
        <v>144170</v>
      </c>
    </row>
    <row r="26" spans="1:11" ht="12.75">
      <c r="A26" s="8" t="s">
        <v>48</v>
      </c>
      <c r="B26" s="10" t="s">
        <v>19</v>
      </c>
      <c r="C26" s="10" t="s">
        <v>13</v>
      </c>
      <c r="D26" s="10" t="s">
        <v>63</v>
      </c>
      <c r="E26" s="10" t="s">
        <v>63</v>
      </c>
      <c r="F26" s="10" t="s">
        <v>38</v>
      </c>
      <c r="G26" s="10" t="s">
        <v>15</v>
      </c>
      <c r="H26" s="10" t="s">
        <v>16</v>
      </c>
      <c r="I26" s="10" t="s">
        <v>23</v>
      </c>
      <c r="J26" s="14" t="s">
        <v>77</v>
      </c>
      <c r="K26" s="13">
        <f>K27</f>
        <v>293514</v>
      </c>
    </row>
    <row r="27" spans="1:11" ht="25.5">
      <c r="A27" s="8" t="s">
        <v>51</v>
      </c>
      <c r="B27" s="10" t="s">
        <v>19</v>
      </c>
      <c r="C27" s="10" t="s">
        <v>13</v>
      </c>
      <c r="D27" s="10" t="s">
        <v>63</v>
      </c>
      <c r="E27" s="10" t="s">
        <v>63</v>
      </c>
      <c r="F27" s="10" t="s">
        <v>78</v>
      </c>
      <c r="G27" s="10" t="s">
        <v>34</v>
      </c>
      <c r="H27" s="10" t="s">
        <v>16</v>
      </c>
      <c r="I27" s="10" t="s">
        <v>23</v>
      </c>
      <c r="J27" s="14" t="s">
        <v>79</v>
      </c>
      <c r="K27" s="13">
        <v>293514</v>
      </c>
    </row>
    <row r="28" spans="1:11" ht="15.75" customHeight="1">
      <c r="A28" s="8" t="s">
        <v>54</v>
      </c>
      <c r="B28" s="9" t="s">
        <v>99</v>
      </c>
      <c r="C28" s="9" t="s">
        <v>13</v>
      </c>
      <c r="D28" s="9" t="s">
        <v>80</v>
      </c>
      <c r="E28" s="9" t="s">
        <v>15</v>
      </c>
      <c r="F28" s="9" t="s">
        <v>14</v>
      </c>
      <c r="G28" s="9" t="s">
        <v>15</v>
      </c>
      <c r="H28" s="9" t="s">
        <v>16</v>
      </c>
      <c r="I28" s="9" t="s">
        <v>14</v>
      </c>
      <c r="J28" s="12" t="s">
        <v>81</v>
      </c>
      <c r="K28" s="13">
        <f>K29</f>
        <v>4650</v>
      </c>
    </row>
    <row r="29" spans="1:11" ht="38.25">
      <c r="A29" s="8" t="s">
        <v>120</v>
      </c>
      <c r="B29" s="15" t="s">
        <v>99</v>
      </c>
      <c r="C29" s="15" t="s">
        <v>13</v>
      </c>
      <c r="D29" s="15" t="s">
        <v>80</v>
      </c>
      <c r="E29" s="15" t="s">
        <v>61</v>
      </c>
      <c r="F29" s="15" t="s">
        <v>14</v>
      </c>
      <c r="G29" s="15" t="s">
        <v>20</v>
      </c>
      <c r="H29" s="15" t="s">
        <v>16</v>
      </c>
      <c r="I29" s="15" t="s">
        <v>23</v>
      </c>
      <c r="J29" s="16" t="s">
        <v>83</v>
      </c>
      <c r="K29" s="13">
        <f>K30</f>
        <v>4650</v>
      </c>
    </row>
    <row r="30" spans="1:11" ht="63.75">
      <c r="A30" s="8" t="s">
        <v>57</v>
      </c>
      <c r="B30" s="15" t="s">
        <v>99</v>
      </c>
      <c r="C30" s="15" t="s">
        <v>13</v>
      </c>
      <c r="D30" s="15" t="s">
        <v>80</v>
      </c>
      <c r="E30" s="15" t="s">
        <v>61</v>
      </c>
      <c r="F30" s="15" t="s">
        <v>33</v>
      </c>
      <c r="G30" s="15" t="s">
        <v>20</v>
      </c>
      <c r="H30" s="15" t="s">
        <v>16</v>
      </c>
      <c r="I30" s="15" t="s">
        <v>23</v>
      </c>
      <c r="J30" s="16" t="s">
        <v>84</v>
      </c>
      <c r="K30" s="13">
        <v>4650</v>
      </c>
    </row>
    <row r="31" spans="1:11" ht="41.25" customHeight="1">
      <c r="A31" s="8" t="s">
        <v>94</v>
      </c>
      <c r="B31" s="9" t="s">
        <v>99</v>
      </c>
      <c r="C31" s="9" t="s">
        <v>13</v>
      </c>
      <c r="D31" s="9" t="s">
        <v>37</v>
      </c>
      <c r="E31" s="9" t="s">
        <v>15</v>
      </c>
      <c r="F31" s="9" t="s">
        <v>14</v>
      </c>
      <c r="G31" s="9" t="s">
        <v>15</v>
      </c>
      <c r="H31" s="9" t="s">
        <v>16</v>
      </c>
      <c r="I31" s="9" t="s">
        <v>14</v>
      </c>
      <c r="J31" s="12" t="s">
        <v>86</v>
      </c>
      <c r="K31" s="13">
        <f>K32</f>
        <v>41230</v>
      </c>
    </row>
    <row r="32" spans="1:11" ht="78.75" customHeight="1">
      <c r="A32" s="8" t="s">
        <v>121</v>
      </c>
      <c r="B32" s="9" t="s">
        <v>99</v>
      </c>
      <c r="C32" s="9" t="s">
        <v>13</v>
      </c>
      <c r="D32" s="9" t="s">
        <v>37</v>
      </c>
      <c r="E32" s="9" t="s">
        <v>58</v>
      </c>
      <c r="F32" s="9" t="s">
        <v>14</v>
      </c>
      <c r="G32" s="9" t="s">
        <v>15</v>
      </c>
      <c r="H32" s="9" t="s">
        <v>16</v>
      </c>
      <c r="I32" s="9" t="s">
        <v>87</v>
      </c>
      <c r="J32" s="12" t="s">
        <v>88</v>
      </c>
      <c r="K32" s="13">
        <f>K33</f>
        <v>41230</v>
      </c>
    </row>
    <row r="33" spans="1:11" ht="66" customHeight="1">
      <c r="A33" s="8" t="s">
        <v>95</v>
      </c>
      <c r="B33" s="9" t="s">
        <v>99</v>
      </c>
      <c r="C33" s="9" t="s">
        <v>13</v>
      </c>
      <c r="D33" s="9" t="s">
        <v>37</v>
      </c>
      <c r="E33" s="9" t="s">
        <v>58</v>
      </c>
      <c r="F33" s="9" t="s">
        <v>33</v>
      </c>
      <c r="G33" s="9" t="s">
        <v>15</v>
      </c>
      <c r="H33" s="9" t="s">
        <v>16</v>
      </c>
      <c r="I33" s="9" t="s">
        <v>87</v>
      </c>
      <c r="J33" s="12" t="s">
        <v>89</v>
      </c>
      <c r="K33" s="13">
        <f>SUM(K34:K34)</f>
        <v>41230</v>
      </c>
    </row>
    <row r="34" spans="1:11" ht="66.75" customHeight="1">
      <c r="A34" s="8" t="s">
        <v>122</v>
      </c>
      <c r="B34" s="9" t="s">
        <v>99</v>
      </c>
      <c r="C34" s="9" t="s">
        <v>13</v>
      </c>
      <c r="D34" s="9" t="s">
        <v>37</v>
      </c>
      <c r="E34" s="9" t="s">
        <v>58</v>
      </c>
      <c r="F34" s="9" t="s">
        <v>90</v>
      </c>
      <c r="G34" s="9" t="s">
        <v>34</v>
      </c>
      <c r="H34" s="9" t="s">
        <v>16</v>
      </c>
      <c r="I34" s="9" t="s">
        <v>87</v>
      </c>
      <c r="J34" s="12" t="s">
        <v>91</v>
      </c>
      <c r="K34" s="13">
        <v>41230</v>
      </c>
    </row>
  </sheetData>
  <sheetProtection/>
  <mergeCells count="5">
    <mergeCell ref="A3:K3"/>
    <mergeCell ref="A6:A7"/>
    <mergeCell ref="B6:I6"/>
    <mergeCell ref="J6:J7"/>
    <mergeCell ref="K6:K7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600" verticalDpi="600" orientation="portrait" paperSize="9" scale="8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PageLayoutView="0" workbookViewId="0" topLeftCell="A1">
      <selection activeCell="K86" sqref="K86"/>
    </sheetView>
  </sheetViews>
  <sheetFormatPr defaultColWidth="9.00390625" defaultRowHeight="12.75"/>
  <cols>
    <col min="1" max="1" width="3.875" style="2" customWidth="1"/>
    <col min="2" max="2" width="4.375" style="3" customWidth="1"/>
    <col min="3" max="3" width="2.625" style="3" customWidth="1"/>
    <col min="4" max="4" width="3.625" style="3" customWidth="1"/>
    <col min="5" max="5" width="3.00390625" style="3" customWidth="1"/>
    <col min="6" max="6" width="4.25390625" style="3" customWidth="1"/>
    <col min="7" max="7" width="4.125" style="3" customWidth="1"/>
    <col min="8" max="9" width="5.125" style="3" customWidth="1"/>
    <col min="10" max="10" width="51.75390625" style="3" customWidth="1"/>
    <col min="11" max="11" width="13.375" style="2" customWidth="1"/>
    <col min="12" max="12" width="13.875" style="2" customWidth="1"/>
    <col min="13" max="13" width="12.625" style="2" customWidth="1"/>
    <col min="14" max="14" width="9.125" style="2" customWidth="1"/>
    <col min="15" max="15" width="12.375" style="2" customWidth="1"/>
    <col min="16" max="16384" width="9.125" style="2" customWidth="1"/>
  </cols>
  <sheetData>
    <row r="1" spans="11:12" ht="12.75">
      <c r="K1" s="51" t="s">
        <v>175</v>
      </c>
      <c r="L1" s="51"/>
    </row>
    <row r="2" spans="11:13" ht="12.75">
      <c r="K2" s="50" t="s">
        <v>176</v>
      </c>
      <c r="L2" s="50"/>
      <c r="M2" s="50"/>
    </row>
    <row r="3" spans="11:13" ht="12.75">
      <c r="K3" s="51" t="s">
        <v>226</v>
      </c>
      <c r="L3" s="51"/>
      <c r="M3" s="32"/>
    </row>
    <row r="4" spans="1:256" ht="12.75">
      <c r="A4" s="1"/>
      <c r="B4" s="4"/>
      <c r="C4" s="4"/>
      <c r="D4" s="4"/>
      <c r="E4" s="4"/>
      <c r="F4" s="4"/>
      <c r="G4" s="4"/>
      <c r="H4" s="4"/>
      <c r="I4" s="4"/>
      <c r="J4" s="4"/>
      <c r="K4" s="1"/>
      <c r="L4" s="46"/>
      <c r="M4" s="4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36" t="s">
        <v>186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9"/>
      <c r="B7" s="19"/>
      <c r="C7" s="19"/>
      <c r="D7" s="36"/>
      <c r="E7" s="47"/>
      <c r="F7" s="47"/>
      <c r="G7" s="47"/>
      <c r="H7" s="47"/>
      <c r="I7" s="47"/>
      <c r="J7" s="47"/>
      <c r="K7" s="47"/>
      <c r="L7" s="47"/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1"/>
      <c r="B8" s="4"/>
      <c r="C8" s="4"/>
      <c r="D8" s="4"/>
      <c r="E8" s="4"/>
      <c r="F8" s="4"/>
      <c r="G8" s="4"/>
      <c r="H8" s="4"/>
      <c r="I8" s="4"/>
      <c r="J8" s="4"/>
      <c r="K8" s="1"/>
      <c r="L8" s="1"/>
      <c r="M8" s="11" t="s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48" t="s">
        <v>1</v>
      </c>
      <c r="B9" s="45" t="s">
        <v>2</v>
      </c>
      <c r="C9" s="45"/>
      <c r="D9" s="45"/>
      <c r="E9" s="45"/>
      <c r="F9" s="45"/>
      <c r="G9" s="45"/>
      <c r="H9" s="45"/>
      <c r="I9" s="45"/>
      <c r="J9" s="42" t="s">
        <v>162</v>
      </c>
      <c r="K9" s="42" t="s">
        <v>163</v>
      </c>
      <c r="L9" s="42" t="s">
        <v>164</v>
      </c>
      <c r="M9" s="42" t="s">
        <v>165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36" customHeight="1">
      <c r="A10" s="48"/>
      <c r="B10" s="44" t="s">
        <v>177</v>
      </c>
      <c r="C10" s="45" t="s">
        <v>178</v>
      </c>
      <c r="D10" s="45"/>
      <c r="E10" s="45"/>
      <c r="F10" s="45"/>
      <c r="G10" s="45"/>
      <c r="H10" s="45" t="s">
        <v>179</v>
      </c>
      <c r="I10" s="45"/>
      <c r="J10" s="49"/>
      <c r="K10" s="49"/>
      <c r="L10" s="49"/>
      <c r="M10" s="4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88.5" customHeight="1">
      <c r="A11" s="48"/>
      <c r="B11" s="44"/>
      <c r="C11" s="26" t="s">
        <v>166</v>
      </c>
      <c r="D11" s="26" t="s">
        <v>167</v>
      </c>
      <c r="E11" s="26" t="s">
        <v>168</v>
      </c>
      <c r="F11" s="26" t="s">
        <v>169</v>
      </c>
      <c r="G11" s="25" t="s">
        <v>170</v>
      </c>
      <c r="H11" s="25" t="s">
        <v>171</v>
      </c>
      <c r="I11" s="25" t="s">
        <v>172</v>
      </c>
      <c r="J11" s="43"/>
      <c r="K11" s="43"/>
      <c r="L11" s="43"/>
      <c r="M11" s="4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3" ht="12.75">
      <c r="A12" s="8"/>
      <c r="B12" s="9" t="s">
        <v>13</v>
      </c>
      <c r="C12" s="9" t="s">
        <v>18</v>
      </c>
      <c r="D12" s="9" t="s">
        <v>22</v>
      </c>
      <c r="E12" s="9" t="s">
        <v>24</v>
      </c>
      <c r="F12" s="9" t="s">
        <v>26</v>
      </c>
      <c r="G12" s="9" t="s">
        <v>119</v>
      </c>
      <c r="H12" s="9" t="s">
        <v>28</v>
      </c>
      <c r="I12" s="9" t="s">
        <v>30</v>
      </c>
      <c r="J12" s="24">
        <v>9</v>
      </c>
      <c r="K12" s="24">
        <v>10</v>
      </c>
      <c r="L12" s="24">
        <v>11</v>
      </c>
      <c r="M12" s="24">
        <v>12</v>
      </c>
    </row>
    <row r="13" spans="1:13" ht="12.75">
      <c r="A13" s="8" t="s">
        <v>13</v>
      </c>
      <c r="B13" s="9" t="s">
        <v>14</v>
      </c>
      <c r="C13" s="9" t="s">
        <v>13</v>
      </c>
      <c r="D13" s="9" t="s">
        <v>15</v>
      </c>
      <c r="E13" s="9" t="s">
        <v>15</v>
      </c>
      <c r="F13" s="9" t="s">
        <v>14</v>
      </c>
      <c r="G13" s="9" t="s">
        <v>15</v>
      </c>
      <c r="H13" s="9" t="s">
        <v>16</v>
      </c>
      <c r="I13" s="9" t="s">
        <v>14</v>
      </c>
      <c r="J13" s="12" t="s">
        <v>17</v>
      </c>
      <c r="K13" s="27">
        <f>K14+K18+K28+K31+K39+K43+K47</f>
        <v>710050</v>
      </c>
      <c r="L13" s="27">
        <f>L14+L18+L28+L31+L39+L43+L47</f>
        <v>738550</v>
      </c>
      <c r="M13" s="27">
        <f>M14+M18+M28+M31+M39+M43+M47</f>
        <v>753170</v>
      </c>
    </row>
    <row r="14" spans="1:13" ht="12.75">
      <c r="A14" s="8" t="s">
        <v>18</v>
      </c>
      <c r="B14" s="9" t="s">
        <v>19</v>
      </c>
      <c r="C14" s="9" t="s">
        <v>13</v>
      </c>
      <c r="D14" s="9" t="s">
        <v>20</v>
      </c>
      <c r="E14" s="9" t="s">
        <v>15</v>
      </c>
      <c r="F14" s="9" t="s">
        <v>14</v>
      </c>
      <c r="G14" s="9" t="s">
        <v>15</v>
      </c>
      <c r="H14" s="9" t="s">
        <v>16</v>
      </c>
      <c r="I14" s="9" t="s">
        <v>14</v>
      </c>
      <c r="J14" s="12" t="s">
        <v>21</v>
      </c>
      <c r="K14" s="20">
        <f>K15</f>
        <v>80050</v>
      </c>
      <c r="L14" s="20">
        <f>L15</f>
        <v>83240</v>
      </c>
      <c r="M14" s="20">
        <f>M15</f>
        <v>86560</v>
      </c>
    </row>
    <row r="15" spans="1:13" ht="12.75">
      <c r="A15" s="8" t="s">
        <v>22</v>
      </c>
      <c r="B15" s="9" t="s">
        <v>19</v>
      </c>
      <c r="C15" s="9" t="s">
        <v>13</v>
      </c>
      <c r="D15" s="9" t="s">
        <v>20</v>
      </c>
      <c r="E15" s="9" t="s">
        <v>27</v>
      </c>
      <c r="F15" s="9" t="s">
        <v>14</v>
      </c>
      <c r="G15" s="9" t="s">
        <v>20</v>
      </c>
      <c r="H15" s="9" t="s">
        <v>16</v>
      </c>
      <c r="I15" s="9" t="s">
        <v>23</v>
      </c>
      <c r="J15" s="12" t="s">
        <v>29</v>
      </c>
      <c r="K15" s="20">
        <f>SUM(K16:K17)</f>
        <v>80050</v>
      </c>
      <c r="L15" s="20">
        <f>SUM(L16:L17)</f>
        <v>83240</v>
      </c>
      <c r="M15" s="20">
        <f>SUM(M16:M17)</f>
        <v>86560</v>
      </c>
    </row>
    <row r="16" spans="1:13" ht="63.75">
      <c r="A16" s="8" t="s">
        <v>24</v>
      </c>
      <c r="B16" s="9" t="s">
        <v>19</v>
      </c>
      <c r="C16" s="9" t="s">
        <v>13</v>
      </c>
      <c r="D16" s="9" t="s">
        <v>20</v>
      </c>
      <c r="E16" s="9" t="s">
        <v>27</v>
      </c>
      <c r="F16" s="9" t="s">
        <v>25</v>
      </c>
      <c r="G16" s="9" t="s">
        <v>20</v>
      </c>
      <c r="H16" s="9" t="s">
        <v>16</v>
      </c>
      <c r="I16" s="9" t="s">
        <v>23</v>
      </c>
      <c r="J16" s="12" t="s">
        <v>31</v>
      </c>
      <c r="K16" s="20">
        <v>78270</v>
      </c>
      <c r="L16" s="20">
        <v>81400</v>
      </c>
      <c r="M16" s="20">
        <v>84650</v>
      </c>
    </row>
    <row r="17" spans="1:13" ht="38.25">
      <c r="A17" s="8" t="s">
        <v>26</v>
      </c>
      <c r="B17" s="9" t="s">
        <v>19</v>
      </c>
      <c r="C17" s="9" t="s">
        <v>13</v>
      </c>
      <c r="D17" s="9" t="s">
        <v>20</v>
      </c>
      <c r="E17" s="9" t="s">
        <v>27</v>
      </c>
      <c r="F17" s="9" t="s">
        <v>35</v>
      </c>
      <c r="G17" s="9" t="s">
        <v>20</v>
      </c>
      <c r="H17" s="9" t="s">
        <v>16</v>
      </c>
      <c r="I17" s="9" t="s">
        <v>23</v>
      </c>
      <c r="J17" s="12" t="s">
        <v>36</v>
      </c>
      <c r="K17" s="20">
        <v>1780</v>
      </c>
      <c r="L17" s="20">
        <v>1840</v>
      </c>
      <c r="M17" s="20">
        <v>1910</v>
      </c>
    </row>
    <row r="18" spans="1:13" ht="38.25">
      <c r="A18" s="8" t="s">
        <v>119</v>
      </c>
      <c r="B18" s="9" t="s">
        <v>14</v>
      </c>
      <c r="C18" s="9" t="s">
        <v>13</v>
      </c>
      <c r="D18" s="9" t="s">
        <v>41</v>
      </c>
      <c r="E18" s="9" t="s">
        <v>15</v>
      </c>
      <c r="F18" s="9" t="s">
        <v>14</v>
      </c>
      <c r="G18" s="9" t="s">
        <v>15</v>
      </c>
      <c r="H18" s="9" t="s">
        <v>16</v>
      </c>
      <c r="I18" s="9" t="s">
        <v>14</v>
      </c>
      <c r="J18" s="12" t="s">
        <v>42</v>
      </c>
      <c r="K18" s="20">
        <f>K19</f>
        <v>115000</v>
      </c>
      <c r="L18" s="20">
        <f>L19</f>
        <v>119100</v>
      </c>
      <c r="M18" s="20">
        <f>M19</f>
        <v>123900</v>
      </c>
    </row>
    <row r="19" spans="1:13" ht="25.5">
      <c r="A19" s="8" t="s">
        <v>28</v>
      </c>
      <c r="B19" s="9" t="s">
        <v>14</v>
      </c>
      <c r="C19" s="9" t="s">
        <v>13</v>
      </c>
      <c r="D19" s="9" t="s">
        <v>41</v>
      </c>
      <c r="E19" s="9" t="s">
        <v>27</v>
      </c>
      <c r="F19" s="9" t="s">
        <v>14</v>
      </c>
      <c r="G19" s="9" t="s">
        <v>20</v>
      </c>
      <c r="H19" s="9" t="s">
        <v>16</v>
      </c>
      <c r="I19" s="9" t="s">
        <v>23</v>
      </c>
      <c r="J19" s="12" t="s">
        <v>44</v>
      </c>
      <c r="K19" s="20">
        <f>K20+K22+K24+K26</f>
        <v>115000</v>
      </c>
      <c r="L19" s="20">
        <f>L20+L22+L24+L26</f>
        <v>119100</v>
      </c>
      <c r="M19" s="20">
        <f>M20+M22+M24+M26</f>
        <v>123900</v>
      </c>
    </row>
    <row r="20" spans="1:13" ht="63.75">
      <c r="A20" s="8" t="s">
        <v>30</v>
      </c>
      <c r="B20" s="9" t="s">
        <v>40</v>
      </c>
      <c r="C20" s="9" t="s">
        <v>13</v>
      </c>
      <c r="D20" s="9" t="s">
        <v>41</v>
      </c>
      <c r="E20" s="9" t="s">
        <v>27</v>
      </c>
      <c r="F20" s="9" t="s">
        <v>46</v>
      </c>
      <c r="G20" s="9" t="s">
        <v>20</v>
      </c>
      <c r="H20" s="9" t="s">
        <v>16</v>
      </c>
      <c r="I20" s="9" t="s">
        <v>23</v>
      </c>
      <c r="J20" s="12" t="s">
        <v>47</v>
      </c>
      <c r="K20" s="20">
        <f>K21</f>
        <v>52700</v>
      </c>
      <c r="L20" s="20">
        <f>L21</f>
        <v>54900</v>
      </c>
      <c r="M20" s="20">
        <f>M21</f>
        <v>57000</v>
      </c>
    </row>
    <row r="21" spans="1:13" ht="102">
      <c r="A21" s="8" t="s">
        <v>32</v>
      </c>
      <c r="B21" s="9" t="s">
        <v>40</v>
      </c>
      <c r="C21" s="9" t="s">
        <v>13</v>
      </c>
      <c r="D21" s="9" t="s">
        <v>41</v>
      </c>
      <c r="E21" s="9" t="s">
        <v>27</v>
      </c>
      <c r="F21" s="9" t="s">
        <v>132</v>
      </c>
      <c r="G21" s="9" t="s">
        <v>20</v>
      </c>
      <c r="H21" s="9" t="s">
        <v>16</v>
      </c>
      <c r="I21" s="9" t="s">
        <v>23</v>
      </c>
      <c r="J21" s="12" t="s">
        <v>133</v>
      </c>
      <c r="K21" s="20">
        <v>52700</v>
      </c>
      <c r="L21" s="20">
        <v>54900</v>
      </c>
      <c r="M21" s="20">
        <v>57000</v>
      </c>
    </row>
    <row r="22" spans="1:13" ht="76.5">
      <c r="A22" s="8" t="s">
        <v>34</v>
      </c>
      <c r="B22" s="9" t="s">
        <v>40</v>
      </c>
      <c r="C22" s="9" t="s">
        <v>13</v>
      </c>
      <c r="D22" s="9" t="s">
        <v>41</v>
      </c>
      <c r="E22" s="9" t="s">
        <v>27</v>
      </c>
      <c r="F22" s="9" t="s">
        <v>49</v>
      </c>
      <c r="G22" s="9" t="s">
        <v>20</v>
      </c>
      <c r="H22" s="9" t="s">
        <v>16</v>
      </c>
      <c r="I22" s="9" t="s">
        <v>23</v>
      </c>
      <c r="J22" s="12" t="s">
        <v>50</v>
      </c>
      <c r="K22" s="20">
        <f>K23</f>
        <v>300</v>
      </c>
      <c r="L22" s="20">
        <f>L23</f>
        <v>300</v>
      </c>
      <c r="M22" s="20">
        <f>M23</f>
        <v>300</v>
      </c>
    </row>
    <row r="23" spans="1:13" ht="114.75">
      <c r="A23" s="8" t="s">
        <v>37</v>
      </c>
      <c r="B23" s="9" t="s">
        <v>40</v>
      </c>
      <c r="C23" s="9" t="s">
        <v>13</v>
      </c>
      <c r="D23" s="9" t="s">
        <v>41</v>
      </c>
      <c r="E23" s="9" t="s">
        <v>27</v>
      </c>
      <c r="F23" s="9" t="s">
        <v>134</v>
      </c>
      <c r="G23" s="9" t="s">
        <v>20</v>
      </c>
      <c r="H23" s="9" t="s">
        <v>16</v>
      </c>
      <c r="I23" s="9" t="s">
        <v>23</v>
      </c>
      <c r="J23" s="12" t="s">
        <v>135</v>
      </c>
      <c r="K23" s="20">
        <v>300</v>
      </c>
      <c r="L23" s="20">
        <v>300</v>
      </c>
      <c r="M23" s="20">
        <v>300</v>
      </c>
    </row>
    <row r="24" spans="1:13" ht="63.75">
      <c r="A24" s="8" t="s">
        <v>39</v>
      </c>
      <c r="B24" s="9" t="s">
        <v>40</v>
      </c>
      <c r="C24" s="9" t="s">
        <v>13</v>
      </c>
      <c r="D24" s="9" t="s">
        <v>41</v>
      </c>
      <c r="E24" s="9" t="s">
        <v>27</v>
      </c>
      <c r="F24" s="9" t="s">
        <v>52</v>
      </c>
      <c r="G24" s="9" t="s">
        <v>20</v>
      </c>
      <c r="H24" s="9" t="s">
        <v>16</v>
      </c>
      <c r="I24" s="9" t="s">
        <v>23</v>
      </c>
      <c r="J24" s="12" t="s">
        <v>53</v>
      </c>
      <c r="K24" s="20">
        <f>K25</f>
        <v>68800</v>
      </c>
      <c r="L24" s="20">
        <f>L25</f>
        <v>71500</v>
      </c>
      <c r="M24" s="20">
        <f>M25</f>
        <v>73800</v>
      </c>
    </row>
    <row r="25" spans="1:13" ht="102">
      <c r="A25" s="8" t="s">
        <v>43</v>
      </c>
      <c r="B25" s="9" t="s">
        <v>40</v>
      </c>
      <c r="C25" s="9" t="s">
        <v>13</v>
      </c>
      <c r="D25" s="9" t="s">
        <v>41</v>
      </c>
      <c r="E25" s="9" t="s">
        <v>27</v>
      </c>
      <c r="F25" s="9" t="s">
        <v>136</v>
      </c>
      <c r="G25" s="9" t="s">
        <v>20</v>
      </c>
      <c r="H25" s="9" t="s">
        <v>16</v>
      </c>
      <c r="I25" s="9" t="s">
        <v>23</v>
      </c>
      <c r="J25" s="12" t="s">
        <v>137</v>
      </c>
      <c r="K25" s="20">
        <v>68800</v>
      </c>
      <c r="L25" s="20">
        <v>71500</v>
      </c>
      <c r="M25" s="20">
        <v>73800</v>
      </c>
    </row>
    <row r="26" spans="1:13" ht="63.75">
      <c r="A26" s="8" t="s">
        <v>92</v>
      </c>
      <c r="B26" s="9" t="s">
        <v>40</v>
      </c>
      <c r="C26" s="9" t="s">
        <v>13</v>
      </c>
      <c r="D26" s="9" t="s">
        <v>41</v>
      </c>
      <c r="E26" s="9" t="s">
        <v>27</v>
      </c>
      <c r="F26" s="9" t="s">
        <v>55</v>
      </c>
      <c r="G26" s="9" t="s">
        <v>20</v>
      </c>
      <c r="H26" s="9" t="s">
        <v>16</v>
      </c>
      <c r="I26" s="9" t="s">
        <v>23</v>
      </c>
      <c r="J26" s="12" t="s">
        <v>56</v>
      </c>
      <c r="K26" s="20">
        <f>K27</f>
        <v>-6800</v>
      </c>
      <c r="L26" s="20">
        <f>L27</f>
        <v>-7600</v>
      </c>
      <c r="M26" s="20">
        <f>M27</f>
        <v>-7200</v>
      </c>
    </row>
    <row r="27" spans="1:13" ht="102">
      <c r="A27" s="8" t="s">
        <v>102</v>
      </c>
      <c r="B27" s="9" t="s">
        <v>40</v>
      </c>
      <c r="C27" s="9" t="s">
        <v>13</v>
      </c>
      <c r="D27" s="9" t="s">
        <v>41</v>
      </c>
      <c r="E27" s="9" t="s">
        <v>27</v>
      </c>
      <c r="F27" s="9" t="s">
        <v>138</v>
      </c>
      <c r="G27" s="9" t="s">
        <v>20</v>
      </c>
      <c r="H27" s="9" t="s">
        <v>16</v>
      </c>
      <c r="I27" s="9" t="s">
        <v>23</v>
      </c>
      <c r="J27" s="12" t="s">
        <v>139</v>
      </c>
      <c r="K27" s="20">
        <v>-6800</v>
      </c>
      <c r="L27" s="20">
        <v>-7600</v>
      </c>
      <c r="M27" s="20">
        <v>-7200</v>
      </c>
    </row>
    <row r="28" spans="1:13" ht="12.75">
      <c r="A28" s="8" t="s">
        <v>93</v>
      </c>
      <c r="B28" s="9" t="s">
        <v>19</v>
      </c>
      <c r="C28" s="9" t="s">
        <v>13</v>
      </c>
      <c r="D28" s="9" t="s">
        <v>58</v>
      </c>
      <c r="E28" s="9" t="s">
        <v>15</v>
      </c>
      <c r="F28" s="9" t="s">
        <v>14</v>
      </c>
      <c r="G28" s="9" t="s">
        <v>15</v>
      </c>
      <c r="H28" s="9" t="s">
        <v>16</v>
      </c>
      <c r="I28" s="9" t="s">
        <v>14</v>
      </c>
      <c r="J28" s="12" t="s">
        <v>140</v>
      </c>
      <c r="K28" s="20">
        <f>K29</f>
        <v>170</v>
      </c>
      <c r="L28" s="20">
        <f>L29</f>
        <v>180</v>
      </c>
      <c r="M28" s="20">
        <f>M29</f>
        <v>180</v>
      </c>
    </row>
    <row r="29" spans="1:13" ht="12.75">
      <c r="A29" s="8" t="s">
        <v>45</v>
      </c>
      <c r="B29" s="9" t="s">
        <v>19</v>
      </c>
      <c r="C29" s="9" t="s">
        <v>13</v>
      </c>
      <c r="D29" s="9" t="s">
        <v>58</v>
      </c>
      <c r="E29" s="9" t="s">
        <v>41</v>
      </c>
      <c r="F29" s="9" t="s">
        <v>14</v>
      </c>
      <c r="G29" s="9" t="s">
        <v>20</v>
      </c>
      <c r="H29" s="9" t="s">
        <v>16</v>
      </c>
      <c r="I29" s="9" t="s">
        <v>23</v>
      </c>
      <c r="J29" s="12" t="s">
        <v>141</v>
      </c>
      <c r="K29" s="20">
        <f>SUM(K30:K30)</f>
        <v>170</v>
      </c>
      <c r="L29" s="20">
        <f>SUM(L30:L30)</f>
        <v>180</v>
      </c>
      <c r="M29" s="20">
        <f>SUM(M30:M30)</f>
        <v>180</v>
      </c>
    </row>
    <row r="30" spans="1:13" ht="12.75">
      <c r="A30" s="8" t="s">
        <v>48</v>
      </c>
      <c r="B30" s="21" t="s">
        <v>19</v>
      </c>
      <c r="C30" s="21" t="s">
        <v>13</v>
      </c>
      <c r="D30" s="21" t="s">
        <v>58</v>
      </c>
      <c r="E30" s="21" t="s">
        <v>41</v>
      </c>
      <c r="F30" s="21" t="s">
        <v>25</v>
      </c>
      <c r="G30" s="21" t="s">
        <v>20</v>
      </c>
      <c r="H30" s="21" t="s">
        <v>16</v>
      </c>
      <c r="I30" s="21" t="s">
        <v>23</v>
      </c>
      <c r="J30" s="22" t="s">
        <v>141</v>
      </c>
      <c r="K30" s="20">
        <v>170</v>
      </c>
      <c r="L30" s="20">
        <v>180</v>
      </c>
      <c r="M30" s="20">
        <v>180</v>
      </c>
    </row>
    <row r="31" spans="1:256" ht="12.75">
      <c r="A31" s="8" t="s">
        <v>51</v>
      </c>
      <c r="B31" s="9" t="s">
        <v>19</v>
      </c>
      <c r="C31" s="9" t="s">
        <v>13</v>
      </c>
      <c r="D31" s="9" t="s">
        <v>63</v>
      </c>
      <c r="E31" s="9" t="s">
        <v>15</v>
      </c>
      <c r="F31" s="9" t="s">
        <v>14</v>
      </c>
      <c r="G31" s="9" t="s">
        <v>15</v>
      </c>
      <c r="H31" s="9" t="s">
        <v>16</v>
      </c>
      <c r="I31" s="9" t="s">
        <v>14</v>
      </c>
      <c r="J31" s="12" t="s">
        <v>64</v>
      </c>
      <c r="K31" s="20">
        <f>K32+K34</f>
        <v>465300</v>
      </c>
      <c r="L31" s="20">
        <f>L32+L34</f>
        <v>486300</v>
      </c>
      <c r="M31" s="20">
        <f>M32+M34</f>
        <v>492800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12.75">
      <c r="A32" s="8" t="s">
        <v>54</v>
      </c>
      <c r="B32" s="10" t="s">
        <v>19</v>
      </c>
      <c r="C32" s="10" t="s">
        <v>13</v>
      </c>
      <c r="D32" s="10" t="s">
        <v>63</v>
      </c>
      <c r="E32" s="10" t="s">
        <v>20</v>
      </c>
      <c r="F32" s="10" t="s">
        <v>14</v>
      </c>
      <c r="G32" s="10" t="s">
        <v>15</v>
      </c>
      <c r="H32" s="10" t="s">
        <v>16</v>
      </c>
      <c r="I32" s="10" t="s">
        <v>23</v>
      </c>
      <c r="J32" s="14" t="s">
        <v>66</v>
      </c>
      <c r="K32" s="20">
        <f>K33</f>
        <v>44400</v>
      </c>
      <c r="L32" s="20">
        <f>L33</f>
        <v>65400</v>
      </c>
      <c r="M32" s="20">
        <f>M33</f>
        <v>71900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38.25">
      <c r="A33" s="8" t="s">
        <v>120</v>
      </c>
      <c r="B33" s="10" t="s">
        <v>19</v>
      </c>
      <c r="C33" s="10" t="s">
        <v>13</v>
      </c>
      <c r="D33" s="10" t="s">
        <v>63</v>
      </c>
      <c r="E33" s="10" t="s">
        <v>20</v>
      </c>
      <c r="F33" s="10" t="s">
        <v>35</v>
      </c>
      <c r="G33" s="10" t="s">
        <v>34</v>
      </c>
      <c r="H33" s="10" t="s">
        <v>16</v>
      </c>
      <c r="I33" s="10" t="s">
        <v>23</v>
      </c>
      <c r="J33" s="14" t="s">
        <v>68</v>
      </c>
      <c r="K33" s="20">
        <v>44400</v>
      </c>
      <c r="L33" s="20">
        <v>65400</v>
      </c>
      <c r="M33" s="20">
        <v>71900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2.75">
      <c r="A34" s="8" t="s">
        <v>57</v>
      </c>
      <c r="B34" s="10" t="s">
        <v>19</v>
      </c>
      <c r="C34" s="10" t="s">
        <v>13</v>
      </c>
      <c r="D34" s="10" t="s">
        <v>63</v>
      </c>
      <c r="E34" s="10" t="s">
        <v>63</v>
      </c>
      <c r="F34" s="10" t="s">
        <v>14</v>
      </c>
      <c r="G34" s="10" t="s">
        <v>15</v>
      </c>
      <c r="H34" s="10" t="s">
        <v>16</v>
      </c>
      <c r="I34" s="10" t="s">
        <v>23</v>
      </c>
      <c r="J34" s="14" t="s">
        <v>70</v>
      </c>
      <c r="K34" s="20">
        <f>K35+K37</f>
        <v>420900</v>
      </c>
      <c r="L34" s="20">
        <f>L35+L37</f>
        <v>420900</v>
      </c>
      <c r="M34" s="20">
        <f>M35+M37</f>
        <v>420900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2.75">
      <c r="A35" s="8" t="s">
        <v>94</v>
      </c>
      <c r="B35" s="10" t="s">
        <v>19</v>
      </c>
      <c r="C35" s="10" t="s">
        <v>13</v>
      </c>
      <c r="D35" s="10" t="s">
        <v>63</v>
      </c>
      <c r="E35" s="10" t="s">
        <v>63</v>
      </c>
      <c r="F35" s="10" t="s">
        <v>35</v>
      </c>
      <c r="G35" s="10" t="s">
        <v>15</v>
      </c>
      <c r="H35" s="10" t="s">
        <v>16</v>
      </c>
      <c r="I35" s="10" t="s">
        <v>23</v>
      </c>
      <c r="J35" s="14" t="s">
        <v>72</v>
      </c>
      <c r="K35" s="20">
        <f>K36</f>
        <v>136700</v>
      </c>
      <c r="L35" s="20">
        <f>L36</f>
        <v>136700</v>
      </c>
      <c r="M35" s="20">
        <f>M36</f>
        <v>136700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5.5">
      <c r="A36" s="8" t="s">
        <v>121</v>
      </c>
      <c r="B36" s="10" t="s">
        <v>19</v>
      </c>
      <c r="C36" s="10" t="s">
        <v>13</v>
      </c>
      <c r="D36" s="10" t="s">
        <v>63</v>
      </c>
      <c r="E36" s="10" t="s">
        <v>63</v>
      </c>
      <c r="F36" s="10" t="s">
        <v>74</v>
      </c>
      <c r="G36" s="10" t="s">
        <v>34</v>
      </c>
      <c r="H36" s="10" t="s">
        <v>16</v>
      </c>
      <c r="I36" s="10" t="s">
        <v>23</v>
      </c>
      <c r="J36" s="14" t="s">
        <v>75</v>
      </c>
      <c r="K36" s="20">
        <v>136700</v>
      </c>
      <c r="L36" s="20">
        <v>136700</v>
      </c>
      <c r="M36" s="20">
        <v>136700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2.75">
      <c r="A37" s="8" t="s">
        <v>95</v>
      </c>
      <c r="B37" s="10" t="s">
        <v>19</v>
      </c>
      <c r="C37" s="10" t="s">
        <v>13</v>
      </c>
      <c r="D37" s="10" t="s">
        <v>63</v>
      </c>
      <c r="E37" s="10" t="s">
        <v>63</v>
      </c>
      <c r="F37" s="10" t="s">
        <v>38</v>
      </c>
      <c r="G37" s="10" t="s">
        <v>15</v>
      </c>
      <c r="H37" s="10" t="s">
        <v>16</v>
      </c>
      <c r="I37" s="10" t="s">
        <v>23</v>
      </c>
      <c r="J37" s="14" t="s">
        <v>77</v>
      </c>
      <c r="K37" s="20">
        <f>K38</f>
        <v>284200</v>
      </c>
      <c r="L37" s="20">
        <f>L38</f>
        <v>284200</v>
      </c>
      <c r="M37" s="20">
        <f>M38</f>
        <v>284200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5.5">
      <c r="A38" s="8" t="s">
        <v>122</v>
      </c>
      <c r="B38" s="10" t="s">
        <v>19</v>
      </c>
      <c r="C38" s="10" t="s">
        <v>13</v>
      </c>
      <c r="D38" s="10" t="s">
        <v>63</v>
      </c>
      <c r="E38" s="10" t="s">
        <v>63</v>
      </c>
      <c r="F38" s="10" t="s">
        <v>78</v>
      </c>
      <c r="G38" s="10" t="s">
        <v>34</v>
      </c>
      <c r="H38" s="10" t="s">
        <v>16</v>
      </c>
      <c r="I38" s="10" t="s">
        <v>23</v>
      </c>
      <c r="J38" s="14" t="s">
        <v>79</v>
      </c>
      <c r="K38" s="20">
        <v>284200</v>
      </c>
      <c r="L38" s="20">
        <v>284200</v>
      </c>
      <c r="M38" s="20">
        <v>284200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2.75">
      <c r="A39" s="8" t="s">
        <v>123</v>
      </c>
      <c r="B39" s="9" t="s">
        <v>99</v>
      </c>
      <c r="C39" s="9" t="s">
        <v>13</v>
      </c>
      <c r="D39" s="9" t="s">
        <v>80</v>
      </c>
      <c r="E39" s="9" t="s">
        <v>15</v>
      </c>
      <c r="F39" s="9" t="s">
        <v>14</v>
      </c>
      <c r="G39" s="9" t="s">
        <v>15</v>
      </c>
      <c r="H39" s="9" t="s">
        <v>16</v>
      </c>
      <c r="I39" s="9" t="s">
        <v>14</v>
      </c>
      <c r="J39" s="12" t="s">
        <v>81</v>
      </c>
      <c r="K39" s="20">
        <f aca="true" t="shared" si="0" ref="K39:M41">K40</f>
        <v>6300</v>
      </c>
      <c r="L39" s="20">
        <f t="shared" si="0"/>
        <v>6500</v>
      </c>
      <c r="M39" s="20">
        <f t="shared" si="0"/>
        <v>6500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38.25">
      <c r="A40" s="8" t="s">
        <v>96</v>
      </c>
      <c r="B40" s="28" t="s">
        <v>99</v>
      </c>
      <c r="C40" s="28" t="s">
        <v>13</v>
      </c>
      <c r="D40" s="28" t="s">
        <v>80</v>
      </c>
      <c r="E40" s="28" t="s">
        <v>61</v>
      </c>
      <c r="F40" s="28" t="s">
        <v>14</v>
      </c>
      <c r="G40" s="28" t="s">
        <v>20</v>
      </c>
      <c r="H40" s="28" t="s">
        <v>16</v>
      </c>
      <c r="I40" s="28" t="s">
        <v>23</v>
      </c>
      <c r="J40" s="16" t="s">
        <v>83</v>
      </c>
      <c r="K40" s="20">
        <f t="shared" si="0"/>
        <v>6300</v>
      </c>
      <c r="L40" s="20">
        <f t="shared" si="0"/>
        <v>6500</v>
      </c>
      <c r="M40" s="20">
        <f t="shared" si="0"/>
        <v>6500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63.75">
      <c r="A41" s="8" t="s">
        <v>124</v>
      </c>
      <c r="B41" s="28" t="s">
        <v>99</v>
      </c>
      <c r="C41" s="28" t="s">
        <v>13</v>
      </c>
      <c r="D41" s="28" t="s">
        <v>80</v>
      </c>
      <c r="E41" s="28" t="s">
        <v>61</v>
      </c>
      <c r="F41" s="28" t="s">
        <v>33</v>
      </c>
      <c r="G41" s="28" t="s">
        <v>20</v>
      </c>
      <c r="H41" s="28" t="s">
        <v>16</v>
      </c>
      <c r="I41" s="28" t="s">
        <v>23</v>
      </c>
      <c r="J41" s="16" t="s">
        <v>84</v>
      </c>
      <c r="K41" s="20">
        <f>K42</f>
        <v>6300</v>
      </c>
      <c r="L41" s="20">
        <f t="shared" si="0"/>
        <v>6500</v>
      </c>
      <c r="M41" s="20">
        <f t="shared" si="0"/>
        <v>6500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89.25">
      <c r="A42" s="8" t="s">
        <v>97</v>
      </c>
      <c r="B42" s="28" t="s">
        <v>99</v>
      </c>
      <c r="C42" s="28" t="s">
        <v>13</v>
      </c>
      <c r="D42" s="28" t="s">
        <v>80</v>
      </c>
      <c r="E42" s="28" t="s">
        <v>61</v>
      </c>
      <c r="F42" s="28" t="s">
        <v>33</v>
      </c>
      <c r="G42" s="28" t="s">
        <v>20</v>
      </c>
      <c r="H42" s="28" t="s">
        <v>173</v>
      </c>
      <c r="I42" s="28" t="s">
        <v>23</v>
      </c>
      <c r="J42" s="29" t="s">
        <v>180</v>
      </c>
      <c r="K42" s="20">
        <v>6300</v>
      </c>
      <c r="L42" s="20">
        <v>6500</v>
      </c>
      <c r="M42" s="20">
        <v>6500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13" ht="38.25">
      <c r="A43" s="8" t="s">
        <v>59</v>
      </c>
      <c r="B43" s="9" t="s">
        <v>99</v>
      </c>
      <c r="C43" s="9" t="s">
        <v>13</v>
      </c>
      <c r="D43" s="9" t="s">
        <v>37</v>
      </c>
      <c r="E43" s="9" t="s">
        <v>15</v>
      </c>
      <c r="F43" s="9" t="s">
        <v>14</v>
      </c>
      <c r="G43" s="9" t="s">
        <v>15</v>
      </c>
      <c r="H43" s="9" t="s">
        <v>16</v>
      </c>
      <c r="I43" s="9" t="s">
        <v>14</v>
      </c>
      <c r="J43" s="12" t="s">
        <v>86</v>
      </c>
      <c r="K43" s="20">
        <f aca="true" t="shared" si="1" ref="K43:M44">K44</f>
        <v>41230</v>
      </c>
      <c r="L43" s="20">
        <f t="shared" si="1"/>
        <v>41230</v>
      </c>
      <c r="M43" s="20">
        <f t="shared" si="1"/>
        <v>41230</v>
      </c>
    </row>
    <row r="44" spans="1:13" ht="76.5">
      <c r="A44" s="8" t="s">
        <v>60</v>
      </c>
      <c r="B44" s="9" t="s">
        <v>99</v>
      </c>
      <c r="C44" s="9" t="s">
        <v>13</v>
      </c>
      <c r="D44" s="9" t="s">
        <v>37</v>
      </c>
      <c r="E44" s="9" t="s">
        <v>58</v>
      </c>
      <c r="F44" s="9" t="s">
        <v>14</v>
      </c>
      <c r="G44" s="9" t="s">
        <v>15</v>
      </c>
      <c r="H44" s="9" t="s">
        <v>16</v>
      </c>
      <c r="I44" s="9" t="s">
        <v>87</v>
      </c>
      <c r="J44" s="12" t="s">
        <v>88</v>
      </c>
      <c r="K44" s="20">
        <f t="shared" si="1"/>
        <v>41230</v>
      </c>
      <c r="L44" s="20">
        <f t="shared" si="1"/>
        <v>41230</v>
      </c>
      <c r="M44" s="20">
        <f t="shared" si="1"/>
        <v>41230</v>
      </c>
    </row>
    <row r="45" spans="1:13" ht="63.75">
      <c r="A45" s="8" t="s">
        <v>62</v>
      </c>
      <c r="B45" s="9" t="s">
        <v>99</v>
      </c>
      <c r="C45" s="9" t="s">
        <v>13</v>
      </c>
      <c r="D45" s="9" t="s">
        <v>37</v>
      </c>
      <c r="E45" s="9" t="s">
        <v>58</v>
      </c>
      <c r="F45" s="9" t="s">
        <v>33</v>
      </c>
      <c r="G45" s="9" t="s">
        <v>15</v>
      </c>
      <c r="H45" s="9" t="s">
        <v>16</v>
      </c>
      <c r="I45" s="9" t="s">
        <v>87</v>
      </c>
      <c r="J45" s="12" t="s">
        <v>89</v>
      </c>
      <c r="K45" s="20">
        <f>SUM(K46:K46)</f>
        <v>41230</v>
      </c>
      <c r="L45" s="20">
        <f>SUM(L46:L46)</f>
        <v>41230</v>
      </c>
      <c r="M45" s="20">
        <f>SUM(M46:M46)</f>
        <v>41230</v>
      </c>
    </row>
    <row r="46" spans="1:13" ht="63.75">
      <c r="A46" s="8" t="s">
        <v>65</v>
      </c>
      <c r="B46" s="9" t="s">
        <v>99</v>
      </c>
      <c r="C46" s="9" t="s">
        <v>13</v>
      </c>
      <c r="D46" s="9" t="s">
        <v>37</v>
      </c>
      <c r="E46" s="9" t="s">
        <v>58</v>
      </c>
      <c r="F46" s="9" t="s">
        <v>90</v>
      </c>
      <c r="G46" s="9" t="s">
        <v>34</v>
      </c>
      <c r="H46" s="9" t="s">
        <v>16</v>
      </c>
      <c r="I46" s="9" t="s">
        <v>87</v>
      </c>
      <c r="J46" s="12" t="s">
        <v>91</v>
      </c>
      <c r="K46" s="20">
        <v>41230</v>
      </c>
      <c r="L46" s="20">
        <v>41230</v>
      </c>
      <c r="M46" s="20">
        <v>41230</v>
      </c>
    </row>
    <row r="47" spans="1:13" ht="12.75">
      <c r="A47" s="8" t="s">
        <v>67</v>
      </c>
      <c r="B47" s="9" t="s">
        <v>99</v>
      </c>
      <c r="C47" s="9" t="s">
        <v>13</v>
      </c>
      <c r="D47" s="9" t="s">
        <v>93</v>
      </c>
      <c r="E47" s="9" t="s">
        <v>15</v>
      </c>
      <c r="F47" s="9" t="s">
        <v>14</v>
      </c>
      <c r="G47" s="9" t="s">
        <v>15</v>
      </c>
      <c r="H47" s="9" t="s">
        <v>16</v>
      </c>
      <c r="I47" s="9" t="s">
        <v>14</v>
      </c>
      <c r="J47" s="12" t="s">
        <v>142</v>
      </c>
      <c r="K47" s="20">
        <f>K48</f>
        <v>2000</v>
      </c>
      <c r="L47" s="20">
        <f>L48</f>
        <v>2000</v>
      </c>
      <c r="M47" s="20">
        <f>M48</f>
        <v>2000</v>
      </c>
    </row>
    <row r="48" spans="1:13" ht="38.25">
      <c r="A48" s="8" t="s">
        <v>69</v>
      </c>
      <c r="B48" s="9" t="s">
        <v>99</v>
      </c>
      <c r="C48" s="9" t="s">
        <v>13</v>
      </c>
      <c r="D48" s="9" t="s">
        <v>93</v>
      </c>
      <c r="E48" s="9" t="s">
        <v>27</v>
      </c>
      <c r="F48" s="9" t="s">
        <v>14</v>
      </c>
      <c r="G48" s="9" t="s">
        <v>27</v>
      </c>
      <c r="H48" s="9" t="s">
        <v>16</v>
      </c>
      <c r="I48" s="9" t="s">
        <v>143</v>
      </c>
      <c r="J48" s="12" t="s">
        <v>144</v>
      </c>
      <c r="K48" s="20">
        <f>SUM(K49)</f>
        <v>2000</v>
      </c>
      <c r="L48" s="20">
        <f>SUM(L49)</f>
        <v>2000</v>
      </c>
      <c r="M48" s="20">
        <f>SUM(M49)</f>
        <v>2000</v>
      </c>
    </row>
    <row r="49" spans="1:13" ht="51">
      <c r="A49" s="8" t="s">
        <v>71</v>
      </c>
      <c r="B49" s="9" t="s">
        <v>99</v>
      </c>
      <c r="C49" s="9" t="s">
        <v>13</v>
      </c>
      <c r="D49" s="9" t="s">
        <v>93</v>
      </c>
      <c r="E49" s="9" t="s">
        <v>27</v>
      </c>
      <c r="F49" s="9" t="s">
        <v>33</v>
      </c>
      <c r="G49" s="9" t="s">
        <v>27</v>
      </c>
      <c r="H49" s="9" t="s">
        <v>16</v>
      </c>
      <c r="I49" s="9" t="s">
        <v>143</v>
      </c>
      <c r="J49" s="12" t="s">
        <v>145</v>
      </c>
      <c r="K49" s="20">
        <v>2000</v>
      </c>
      <c r="L49" s="20">
        <v>2000</v>
      </c>
      <c r="M49" s="20">
        <v>2000</v>
      </c>
    </row>
    <row r="50" spans="1:13" ht="12.75">
      <c r="A50" s="8" t="s">
        <v>73</v>
      </c>
      <c r="B50" s="9" t="s">
        <v>99</v>
      </c>
      <c r="C50" s="18" t="s">
        <v>18</v>
      </c>
      <c r="D50" s="18" t="s">
        <v>15</v>
      </c>
      <c r="E50" s="18" t="s">
        <v>15</v>
      </c>
      <c r="F50" s="18" t="s">
        <v>14</v>
      </c>
      <c r="G50" s="18" t="s">
        <v>15</v>
      </c>
      <c r="H50" s="18" t="s">
        <v>16</v>
      </c>
      <c r="I50" s="18" t="s">
        <v>14</v>
      </c>
      <c r="J50" s="17" t="s">
        <v>100</v>
      </c>
      <c r="K50" s="31">
        <f>K51+K80+K84</f>
        <v>7166688.57</v>
      </c>
      <c r="L50" s="31">
        <f>L51</f>
        <v>5264023</v>
      </c>
      <c r="M50" s="31">
        <f>M51</f>
        <v>5272066</v>
      </c>
    </row>
    <row r="51" spans="1:13" ht="38.25">
      <c r="A51" s="8" t="s">
        <v>76</v>
      </c>
      <c r="B51" s="9" t="s">
        <v>99</v>
      </c>
      <c r="C51" s="18" t="s">
        <v>18</v>
      </c>
      <c r="D51" s="18" t="s">
        <v>27</v>
      </c>
      <c r="E51" s="18" t="s">
        <v>15</v>
      </c>
      <c r="F51" s="18" t="s">
        <v>14</v>
      </c>
      <c r="G51" s="18" t="s">
        <v>15</v>
      </c>
      <c r="H51" s="18" t="s">
        <v>16</v>
      </c>
      <c r="I51" s="18" t="s">
        <v>14</v>
      </c>
      <c r="J51" s="17" t="s">
        <v>101</v>
      </c>
      <c r="K51" s="31">
        <f>K52+K57+K68+K74</f>
        <v>7037142</v>
      </c>
      <c r="L51" s="31">
        <f>L52+L68+L57+L79</f>
        <v>5264023</v>
      </c>
      <c r="M51" s="31">
        <f>M52+M68+M57+M79</f>
        <v>5272066</v>
      </c>
    </row>
    <row r="52" spans="1:13" ht="25.5">
      <c r="A52" s="8" t="s">
        <v>113</v>
      </c>
      <c r="B52" s="9" t="s">
        <v>99</v>
      </c>
      <c r="C52" s="18" t="s">
        <v>18</v>
      </c>
      <c r="D52" s="18" t="s">
        <v>27</v>
      </c>
      <c r="E52" s="18" t="s">
        <v>34</v>
      </c>
      <c r="F52" s="18" t="s">
        <v>14</v>
      </c>
      <c r="G52" s="18" t="s">
        <v>15</v>
      </c>
      <c r="H52" s="18" t="s">
        <v>16</v>
      </c>
      <c r="I52" s="18" t="s">
        <v>85</v>
      </c>
      <c r="J52" s="17" t="s">
        <v>117</v>
      </c>
      <c r="K52" s="31">
        <f aca="true" t="shared" si="2" ref="K52:M53">K53</f>
        <v>3146500</v>
      </c>
      <c r="L52" s="31">
        <f t="shared" si="2"/>
        <v>2628300</v>
      </c>
      <c r="M52" s="31">
        <f t="shared" si="2"/>
        <v>2628300</v>
      </c>
    </row>
    <row r="53" spans="1:13" ht="12.75">
      <c r="A53" s="8" t="s">
        <v>125</v>
      </c>
      <c r="B53" s="9" t="s">
        <v>99</v>
      </c>
      <c r="C53" s="18" t="s">
        <v>18</v>
      </c>
      <c r="D53" s="18" t="s">
        <v>27</v>
      </c>
      <c r="E53" s="18" t="s">
        <v>102</v>
      </c>
      <c r="F53" s="18" t="s">
        <v>103</v>
      </c>
      <c r="G53" s="18" t="s">
        <v>15</v>
      </c>
      <c r="H53" s="18" t="s">
        <v>16</v>
      </c>
      <c r="I53" s="18" t="s">
        <v>85</v>
      </c>
      <c r="J53" s="17" t="s">
        <v>104</v>
      </c>
      <c r="K53" s="31">
        <f t="shared" si="2"/>
        <v>3146500</v>
      </c>
      <c r="L53" s="31">
        <f t="shared" si="2"/>
        <v>2628300</v>
      </c>
      <c r="M53" s="31">
        <f t="shared" si="2"/>
        <v>2628300</v>
      </c>
    </row>
    <row r="54" spans="1:13" ht="38.25">
      <c r="A54" s="8" t="s">
        <v>126</v>
      </c>
      <c r="B54" s="9" t="s">
        <v>99</v>
      </c>
      <c r="C54" s="18" t="s">
        <v>18</v>
      </c>
      <c r="D54" s="18" t="s">
        <v>27</v>
      </c>
      <c r="E54" s="18" t="s">
        <v>102</v>
      </c>
      <c r="F54" s="18" t="s">
        <v>103</v>
      </c>
      <c r="G54" s="18" t="s">
        <v>34</v>
      </c>
      <c r="H54" s="18" t="s">
        <v>16</v>
      </c>
      <c r="I54" s="18" t="s">
        <v>85</v>
      </c>
      <c r="J54" s="34" t="s">
        <v>220</v>
      </c>
      <c r="K54" s="31">
        <f>K55+K56</f>
        <v>3146500</v>
      </c>
      <c r="L54" s="31">
        <f>L55+L56</f>
        <v>2628300</v>
      </c>
      <c r="M54" s="31">
        <f>M55+M56</f>
        <v>2628300</v>
      </c>
    </row>
    <row r="55" spans="1:13" ht="38.25">
      <c r="A55" s="8" t="s">
        <v>98</v>
      </c>
      <c r="B55" s="9" t="s">
        <v>99</v>
      </c>
      <c r="C55" s="18" t="s">
        <v>18</v>
      </c>
      <c r="D55" s="18" t="s">
        <v>27</v>
      </c>
      <c r="E55" s="18" t="s">
        <v>102</v>
      </c>
      <c r="F55" s="18" t="s">
        <v>103</v>
      </c>
      <c r="G55" s="18" t="s">
        <v>34</v>
      </c>
      <c r="H55" s="18" t="s">
        <v>105</v>
      </c>
      <c r="I55" s="18" t="s">
        <v>85</v>
      </c>
      <c r="J55" s="34" t="s">
        <v>221</v>
      </c>
      <c r="K55" s="31">
        <v>834100</v>
      </c>
      <c r="L55" s="20">
        <v>667300</v>
      </c>
      <c r="M55" s="20">
        <v>667300</v>
      </c>
    </row>
    <row r="56" spans="1:13" ht="38.25">
      <c r="A56" s="8" t="s">
        <v>127</v>
      </c>
      <c r="B56" s="9" t="s">
        <v>99</v>
      </c>
      <c r="C56" s="18" t="s">
        <v>18</v>
      </c>
      <c r="D56" s="18" t="s">
        <v>27</v>
      </c>
      <c r="E56" s="18" t="s">
        <v>102</v>
      </c>
      <c r="F56" s="18" t="s">
        <v>103</v>
      </c>
      <c r="G56" s="18" t="s">
        <v>34</v>
      </c>
      <c r="H56" s="18" t="s">
        <v>106</v>
      </c>
      <c r="I56" s="18" t="s">
        <v>85</v>
      </c>
      <c r="J56" s="34" t="s">
        <v>222</v>
      </c>
      <c r="K56" s="31">
        <v>2312400</v>
      </c>
      <c r="L56" s="20">
        <v>1961000</v>
      </c>
      <c r="M56" s="20">
        <v>1961000</v>
      </c>
    </row>
    <row r="57" spans="1:13" ht="25.5">
      <c r="A57" s="8" t="s">
        <v>128</v>
      </c>
      <c r="B57" s="9" t="s">
        <v>99</v>
      </c>
      <c r="C57" s="9" t="s">
        <v>18</v>
      </c>
      <c r="D57" s="9" t="s">
        <v>27</v>
      </c>
      <c r="E57" s="9" t="s">
        <v>54</v>
      </c>
      <c r="F57" s="9" t="s">
        <v>14</v>
      </c>
      <c r="G57" s="9" t="s">
        <v>15</v>
      </c>
      <c r="H57" s="9" t="s">
        <v>16</v>
      </c>
      <c r="I57" s="9" t="s">
        <v>85</v>
      </c>
      <c r="J57" s="12" t="s">
        <v>146</v>
      </c>
      <c r="K57" s="31">
        <f aca="true" t="shared" si="3" ref="K57:M58">K58</f>
        <v>2510940</v>
      </c>
      <c r="L57" s="31">
        <f t="shared" si="3"/>
        <v>852398</v>
      </c>
      <c r="M57" s="31">
        <f t="shared" si="3"/>
        <v>857874</v>
      </c>
    </row>
    <row r="58" spans="1:13" ht="12.75">
      <c r="A58" s="8" t="s">
        <v>129</v>
      </c>
      <c r="B58" s="9" t="s">
        <v>99</v>
      </c>
      <c r="C58" s="9" t="s">
        <v>18</v>
      </c>
      <c r="D58" s="9" t="s">
        <v>27</v>
      </c>
      <c r="E58" s="9" t="s">
        <v>124</v>
      </c>
      <c r="F58" s="9" t="s">
        <v>114</v>
      </c>
      <c r="G58" s="9" t="s">
        <v>15</v>
      </c>
      <c r="H58" s="9" t="s">
        <v>16</v>
      </c>
      <c r="I58" s="9" t="s">
        <v>85</v>
      </c>
      <c r="J58" s="30" t="s">
        <v>148</v>
      </c>
      <c r="K58" s="31">
        <f t="shared" si="3"/>
        <v>2510940</v>
      </c>
      <c r="L58" s="31">
        <f t="shared" si="3"/>
        <v>852398</v>
      </c>
      <c r="M58" s="31">
        <f t="shared" si="3"/>
        <v>857874</v>
      </c>
    </row>
    <row r="59" spans="1:13" ht="12.75">
      <c r="A59" s="8" t="s">
        <v>147</v>
      </c>
      <c r="B59" s="9" t="s">
        <v>99</v>
      </c>
      <c r="C59" s="9" t="s">
        <v>18</v>
      </c>
      <c r="D59" s="9" t="s">
        <v>27</v>
      </c>
      <c r="E59" s="9" t="s">
        <v>124</v>
      </c>
      <c r="F59" s="9" t="s">
        <v>114</v>
      </c>
      <c r="G59" s="9" t="s">
        <v>34</v>
      </c>
      <c r="H59" s="9" t="s">
        <v>16</v>
      </c>
      <c r="I59" s="9" t="s">
        <v>85</v>
      </c>
      <c r="J59" s="17" t="s">
        <v>150</v>
      </c>
      <c r="K59" s="31">
        <f>SUM(K60:K67)</f>
        <v>2510940</v>
      </c>
      <c r="L59" s="31">
        <f>SUM(L61:L66)</f>
        <v>852398</v>
      </c>
      <c r="M59" s="31">
        <f>SUM(M61:M66)</f>
        <v>857874</v>
      </c>
    </row>
    <row r="60" spans="1:13" ht="53.25" customHeight="1">
      <c r="A60" s="8" t="s">
        <v>149</v>
      </c>
      <c r="B60" s="9" t="s">
        <v>99</v>
      </c>
      <c r="C60" s="9" t="s">
        <v>18</v>
      </c>
      <c r="D60" s="9" t="s">
        <v>27</v>
      </c>
      <c r="E60" s="9" t="s">
        <v>124</v>
      </c>
      <c r="F60" s="9" t="s">
        <v>114</v>
      </c>
      <c r="G60" s="9" t="s">
        <v>34</v>
      </c>
      <c r="H60" s="9" t="s">
        <v>215</v>
      </c>
      <c r="I60" s="9" t="s">
        <v>85</v>
      </c>
      <c r="J60" s="17" t="s">
        <v>216</v>
      </c>
      <c r="K60" s="31">
        <v>246599</v>
      </c>
      <c r="L60" s="31">
        <v>0</v>
      </c>
      <c r="M60" s="31">
        <v>0</v>
      </c>
    </row>
    <row r="61" spans="1:13" ht="76.5">
      <c r="A61" s="8" t="s">
        <v>82</v>
      </c>
      <c r="B61" s="9" t="s">
        <v>99</v>
      </c>
      <c r="C61" s="9" t="s">
        <v>18</v>
      </c>
      <c r="D61" s="9" t="s">
        <v>27</v>
      </c>
      <c r="E61" s="9" t="s">
        <v>124</v>
      </c>
      <c r="F61" s="9" t="s">
        <v>114</v>
      </c>
      <c r="G61" s="9" t="s">
        <v>34</v>
      </c>
      <c r="H61" s="9" t="s">
        <v>174</v>
      </c>
      <c r="I61" s="9" t="s">
        <v>85</v>
      </c>
      <c r="J61" s="17" t="s">
        <v>181</v>
      </c>
      <c r="K61" s="31">
        <v>74370</v>
      </c>
      <c r="L61" s="31">
        <v>0</v>
      </c>
      <c r="M61" s="31">
        <v>0</v>
      </c>
    </row>
    <row r="62" spans="1:13" ht="62.25" customHeight="1">
      <c r="A62" s="8" t="s">
        <v>152</v>
      </c>
      <c r="B62" s="9" t="s">
        <v>99</v>
      </c>
      <c r="C62" s="9" t="s">
        <v>18</v>
      </c>
      <c r="D62" s="9" t="s">
        <v>27</v>
      </c>
      <c r="E62" s="9" t="s">
        <v>124</v>
      </c>
      <c r="F62" s="9" t="s">
        <v>114</v>
      </c>
      <c r="G62" s="9" t="s">
        <v>34</v>
      </c>
      <c r="H62" s="9" t="s">
        <v>189</v>
      </c>
      <c r="I62" s="9" t="s">
        <v>85</v>
      </c>
      <c r="J62" s="34" t="s">
        <v>223</v>
      </c>
      <c r="K62" s="31">
        <v>24000</v>
      </c>
      <c r="L62" s="31">
        <v>22000</v>
      </c>
      <c r="M62" s="31">
        <v>22000</v>
      </c>
    </row>
    <row r="63" spans="1:13" ht="33" customHeight="1">
      <c r="A63" s="8" t="s">
        <v>154</v>
      </c>
      <c r="B63" s="9" t="s">
        <v>99</v>
      </c>
      <c r="C63" s="9" t="s">
        <v>18</v>
      </c>
      <c r="D63" s="9" t="s">
        <v>27</v>
      </c>
      <c r="E63" s="9" t="s">
        <v>124</v>
      </c>
      <c r="F63" s="9" t="s">
        <v>114</v>
      </c>
      <c r="G63" s="9" t="s">
        <v>34</v>
      </c>
      <c r="H63" s="9" t="s">
        <v>151</v>
      </c>
      <c r="I63" s="9" t="s">
        <v>85</v>
      </c>
      <c r="J63" s="35" t="s">
        <v>182</v>
      </c>
      <c r="K63" s="31">
        <v>54306</v>
      </c>
      <c r="L63" s="31">
        <v>76029</v>
      </c>
      <c r="M63" s="31">
        <v>76029</v>
      </c>
    </row>
    <row r="64" spans="1:13" ht="51.75" customHeight="1">
      <c r="A64" s="8" t="s">
        <v>155</v>
      </c>
      <c r="B64" s="9" t="s">
        <v>99</v>
      </c>
      <c r="C64" s="9" t="s">
        <v>18</v>
      </c>
      <c r="D64" s="9" t="s">
        <v>27</v>
      </c>
      <c r="E64" s="9" t="s">
        <v>124</v>
      </c>
      <c r="F64" s="9" t="s">
        <v>114</v>
      </c>
      <c r="G64" s="9" t="s">
        <v>34</v>
      </c>
      <c r="H64" s="9" t="s">
        <v>227</v>
      </c>
      <c r="I64" s="9" t="s">
        <v>85</v>
      </c>
      <c r="J64" s="34" t="s">
        <v>228</v>
      </c>
      <c r="K64" s="31">
        <v>701730</v>
      </c>
      <c r="L64" s="31">
        <v>0</v>
      </c>
      <c r="M64" s="31">
        <v>0</v>
      </c>
    </row>
    <row r="65" spans="1:13" ht="51.75" customHeight="1">
      <c r="A65" s="8" t="s">
        <v>156</v>
      </c>
      <c r="B65" s="9" t="s">
        <v>99</v>
      </c>
      <c r="C65" s="9" t="s">
        <v>18</v>
      </c>
      <c r="D65" s="9" t="s">
        <v>27</v>
      </c>
      <c r="E65" s="9" t="s">
        <v>124</v>
      </c>
      <c r="F65" s="9" t="s">
        <v>114</v>
      </c>
      <c r="G65" s="9" t="s">
        <v>34</v>
      </c>
      <c r="H65" s="9" t="s">
        <v>187</v>
      </c>
      <c r="I65" s="9" t="s">
        <v>85</v>
      </c>
      <c r="J65" s="34" t="s">
        <v>224</v>
      </c>
      <c r="K65" s="31">
        <f>131681</f>
        <v>131681</v>
      </c>
      <c r="L65" s="31">
        <v>136949</v>
      </c>
      <c r="M65" s="31">
        <v>142425</v>
      </c>
    </row>
    <row r="66" spans="1:13" ht="51">
      <c r="A66" s="8" t="s">
        <v>157</v>
      </c>
      <c r="B66" s="9" t="s">
        <v>99</v>
      </c>
      <c r="C66" s="9" t="s">
        <v>18</v>
      </c>
      <c r="D66" s="9" t="s">
        <v>27</v>
      </c>
      <c r="E66" s="9" t="s">
        <v>124</v>
      </c>
      <c r="F66" s="9" t="s">
        <v>114</v>
      </c>
      <c r="G66" s="9" t="s">
        <v>34</v>
      </c>
      <c r="H66" s="9" t="s">
        <v>153</v>
      </c>
      <c r="I66" s="9" t="s">
        <v>85</v>
      </c>
      <c r="J66" s="34" t="s">
        <v>183</v>
      </c>
      <c r="K66" s="31">
        <v>582234</v>
      </c>
      <c r="L66" s="20">
        <v>617420</v>
      </c>
      <c r="M66" s="20">
        <v>617420</v>
      </c>
    </row>
    <row r="67" spans="1:13" ht="51">
      <c r="A67" s="8" t="s">
        <v>231</v>
      </c>
      <c r="B67" s="9" t="s">
        <v>99</v>
      </c>
      <c r="C67" s="9" t="s">
        <v>18</v>
      </c>
      <c r="D67" s="9" t="s">
        <v>27</v>
      </c>
      <c r="E67" s="9" t="s">
        <v>124</v>
      </c>
      <c r="F67" s="9" t="s">
        <v>114</v>
      </c>
      <c r="G67" s="9" t="s">
        <v>34</v>
      </c>
      <c r="H67" s="9" t="s">
        <v>197</v>
      </c>
      <c r="I67" s="9" t="s">
        <v>85</v>
      </c>
      <c r="J67" s="34" t="s">
        <v>225</v>
      </c>
      <c r="K67" s="31">
        <v>696020</v>
      </c>
      <c r="L67" s="20">
        <v>0</v>
      </c>
      <c r="M67" s="20">
        <v>0</v>
      </c>
    </row>
    <row r="68" spans="1:13" ht="30" customHeight="1">
      <c r="A68" s="8" t="s">
        <v>158</v>
      </c>
      <c r="B68" s="9" t="s">
        <v>99</v>
      </c>
      <c r="C68" s="18" t="s">
        <v>18</v>
      </c>
      <c r="D68" s="18" t="s">
        <v>27</v>
      </c>
      <c r="E68" s="18" t="s">
        <v>97</v>
      </c>
      <c r="F68" s="18" t="s">
        <v>14</v>
      </c>
      <c r="G68" s="18" t="s">
        <v>15</v>
      </c>
      <c r="H68" s="18" t="s">
        <v>16</v>
      </c>
      <c r="I68" s="18" t="s">
        <v>85</v>
      </c>
      <c r="J68" s="17" t="s">
        <v>118</v>
      </c>
      <c r="K68" s="31">
        <f>K72+K69</f>
        <v>120056</v>
      </c>
      <c r="L68" s="31">
        <f>L72+L69</f>
        <v>113879</v>
      </c>
      <c r="M68" s="31">
        <f>M72+M69</f>
        <v>116446</v>
      </c>
    </row>
    <row r="69" spans="1:13" ht="37.5" customHeight="1">
      <c r="A69" s="8" t="s">
        <v>159</v>
      </c>
      <c r="B69" s="9" t="s">
        <v>99</v>
      </c>
      <c r="C69" s="18" t="s">
        <v>18</v>
      </c>
      <c r="D69" s="18" t="s">
        <v>27</v>
      </c>
      <c r="E69" s="18" t="s">
        <v>97</v>
      </c>
      <c r="F69" s="18" t="s">
        <v>107</v>
      </c>
      <c r="G69" s="18" t="s">
        <v>15</v>
      </c>
      <c r="H69" s="18" t="s">
        <v>16</v>
      </c>
      <c r="I69" s="18" t="s">
        <v>85</v>
      </c>
      <c r="J69" s="17" t="s">
        <v>108</v>
      </c>
      <c r="K69" s="31">
        <f aca="true" t="shared" si="4" ref="K69:M70">K70</f>
        <v>4050</v>
      </c>
      <c r="L69" s="31">
        <f t="shared" si="4"/>
        <v>4297</v>
      </c>
      <c r="M69" s="31">
        <f t="shared" si="4"/>
        <v>4297</v>
      </c>
    </row>
    <row r="70" spans="1:13" ht="33" customHeight="1">
      <c r="A70" s="8" t="s">
        <v>160</v>
      </c>
      <c r="B70" s="9" t="s">
        <v>99</v>
      </c>
      <c r="C70" s="18" t="s">
        <v>18</v>
      </c>
      <c r="D70" s="18" t="s">
        <v>27</v>
      </c>
      <c r="E70" s="18" t="s">
        <v>97</v>
      </c>
      <c r="F70" s="18" t="s">
        <v>107</v>
      </c>
      <c r="G70" s="18" t="s">
        <v>34</v>
      </c>
      <c r="H70" s="18" t="s">
        <v>16</v>
      </c>
      <c r="I70" s="18" t="s">
        <v>85</v>
      </c>
      <c r="J70" s="17" t="s">
        <v>109</v>
      </c>
      <c r="K70" s="31">
        <f t="shared" si="4"/>
        <v>4050</v>
      </c>
      <c r="L70" s="31">
        <f t="shared" si="4"/>
        <v>4297</v>
      </c>
      <c r="M70" s="31">
        <f t="shared" si="4"/>
        <v>4297</v>
      </c>
    </row>
    <row r="71" spans="1:13" ht="70.5" customHeight="1">
      <c r="A71" s="8" t="s">
        <v>161</v>
      </c>
      <c r="B71" s="9" t="s">
        <v>99</v>
      </c>
      <c r="C71" s="18" t="s">
        <v>18</v>
      </c>
      <c r="D71" s="18" t="s">
        <v>27</v>
      </c>
      <c r="E71" s="18" t="s">
        <v>97</v>
      </c>
      <c r="F71" s="18" t="s">
        <v>107</v>
      </c>
      <c r="G71" s="18" t="s">
        <v>34</v>
      </c>
      <c r="H71" s="18" t="s">
        <v>110</v>
      </c>
      <c r="I71" s="18" t="s">
        <v>85</v>
      </c>
      <c r="J71" s="30" t="s">
        <v>184</v>
      </c>
      <c r="K71" s="31">
        <v>4050</v>
      </c>
      <c r="L71" s="31">
        <v>4297</v>
      </c>
      <c r="M71" s="31">
        <v>4297</v>
      </c>
    </row>
    <row r="72" spans="1:13" ht="38.25">
      <c r="A72" s="8" t="s">
        <v>188</v>
      </c>
      <c r="B72" s="9" t="s">
        <v>99</v>
      </c>
      <c r="C72" s="18" t="s">
        <v>18</v>
      </c>
      <c r="D72" s="18" t="s">
        <v>27</v>
      </c>
      <c r="E72" s="18" t="s">
        <v>67</v>
      </c>
      <c r="F72" s="18" t="s">
        <v>111</v>
      </c>
      <c r="G72" s="18" t="s">
        <v>15</v>
      </c>
      <c r="H72" s="18" t="s">
        <v>16</v>
      </c>
      <c r="I72" s="18" t="s">
        <v>85</v>
      </c>
      <c r="J72" s="17" t="s">
        <v>112</v>
      </c>
      <c r="K72" s="31">
        <f>K73</f>
        <v>116006</v>
      </c>
      <c r="L72" s="31">
        <f>L73</f>
        <v>109582</v>
      </c>
      <c r="M72" s="31">
        <f>M73</f>
        <v>112149</v>
      </c>
    </row>
    <row r="73" spans="1:13" ht="38.25">
      <c r="A73" s="8" t="s">
        <v>190</v>
      </c>
      <c r="B73" s="9" t="s">
        <v>99</v>
      </c>
      <c r="C73" s="18" t="s">
        <v>18</v>
      </c>
      <c r="D73" s="18" t="s">
        <v>27</v>
      </c>
      <c r="E73" s="18" t="s">
        <v>67</v>
      </c>
      <c r="F73" s="18" t="s">
        <v>111</v>
      </c>
      <c r="G73" s="18" t="s">
        <v>34</v>
      </c>
      <c r="H73" s="18" t="s">
        <v>16</v>
      </c>
      <c r="I73" s="18" t="s">
        <v>85</v>
      </c>
      <c r="J73" s="17" t="s">
        <v>131</v>
      </c>
      <c r="K73" s="31">
        <v>116006</v>
      </c>
      <c r="L73" s="20">
        <v>109582</v>
      </c>
      <c r="M73" s="20">
        <v>112149</v>
      </c>
    </row>
    <row r="74" spans="1:13" ht="12.75">
      <c r="A74" s="8" t="s">
        <v>193</v>
      </c>
      <c r="B74" s="9" t="s">
        <v>99</v>
      </c>
      <c r="C74" s="18" t="s">
        <v>18</v>
      </c>
      <c r="D74" s="18" t="s">
        <v>27</v>
      </c>
      <c r="E74" s="18" t="s">
        <v>113</v>
      </c>
      <c r="F74" s="18" t="s">
        <v>14</v>
      </c>
      <c r="G74" s="18" t="s">
        <v>15</v>
      </c>
      <c r="H74" s="18" t="s">
        <v>16</v>
      </c>
      <c r="I74" s="18" t="s">
        <v>85</v>
      </c>
      <c r="J74" s="17" t="s">
        <v>209</v>
      </c>
      <c r="K74" s="31">
        <f aca="true" t="shared" si="5" ref="K74:M75">K75</f>
        <v>1259646</v>
      </c>
      <c r="L74" s="31">
        <f t="shared" si="5"/>
        <v>1669446</v>
      </c>
      <c r="M74" s="31">
        <f t="shared" si="5"/>
        <v>1669446</v>
      </c>
    </row>
    <row r="75" spans="1:13" ht="15.75" customHeight="1">
      <c r="A75" s="8" t="s">
        <v>195</v>
      </c>
      <c r="B75" s="9" t="s">
        <v>99</v>
      </c>
      <c r="C75" s="18" t="s">
        <v>18</v>
      </c>
      <c r="D75" s="18" t="s">
        <v>27</v>
      </c>
      <c r="E75" s="18" t="s">
        <v>82</v>
      </c>
      <c r="F75" s="18" t="s">
        <v>114</v>
      </c>
      <c r="G75" s="18" t="s">
        <v>15</v>
      </c>
      <c r="H75" s="18" t="s">
        <v>16</v>
      </c>
      <c r="I75" s="18" t="s">
        <v>85</v>
      </c>
      <c r="J75" s="17" t="s">
        <v>210</v>
      </c>
      <c r="K75" s="31">
        <f t="shared" si="5"/>
        <v>1259646</v>
      </c>
      <c r="L75" s="31">
        <f t="shared" si="5"/>
        <v>1669446</v>
      </c>
      <c r="M75" s="31">
        <f t="shared" si="5"/>
        <v>1669446</v>
      </c>
    </row>
    <row r="76" spans="1:13" ht="25.5">
      <c r="A76" s="8" t="s">
        <v>196</v>
      </c>
      <c r="B76" s="9" t="s">
        <v>99</v>
      </c>
      <c r="C76" s="18" t="s">
        <v>18</v>
      </c>
      <c r="D76" s="18" t="s">
        <v>27</v>
      </c>
      <c r="E76" s="18" t="s">
        <v>82</v>
      </c>
      <c r="F76" s="18" t="s">
        <v>114</v>
      </c>
      <c r="G76" s="18" t="s">
        <v>34</v>
      </c>
      <c r="H76" s="18" t="s">
        <v>16</v>
      </c>
      <c r="I76" s="18" t="s">
        <v>85</v>
      </c>
      <c r="J76" s="17" t="s">
        <v>211</v>
      </c>
      <c r="K76" s="31">
        <f>K77+K79+K78</f>
        <v>1259646</v>
      </c>
      <c r="L76" s="31">
        <f>L77+L79</f>
        <v>1669446</v>
      </c>
      <c r="M76" s="31">
        <f>M77+M79</f>
        <v>1669446</v>
      </c>
    </row>
    <row r="77" spans="1:13" ht="42" customHeight="1">
      <c r="A77" s="8" t="s">
        <v>206</v>
      </c>
      <c r="B77" s="9" t="s">
        <v>99</v>
      </c>
      <c r="C77" s="18" t="s">
        <v>18</v>
      </c>
      <c r="D77" s="18" t="s">
        <v>27</v>
      </c>
      <c r="E77" s="18" t="s">
        <v>82</v>
      </c>
      <c r="F77" s="18" t="s">
        <v>114</v>
      </c>
      <c r="G77" s="18" t="s">
        <v>34</v>
      </c>
      <c r="H77" s="18" t="s">
        <v>205</v>
      </c>
      <c r="I77" s="18" t="s">
        <v>85</v>
      </c>
      <c r="J77" s="30" t="s">
        <v>204</v>
      </c>
      <c r="K77" s="31">
        <v>75000</v>
      </c>
      <c r="L77" s="20">
        <v>0</v>
      </c>
      <c r="M77" s="20">
        <v>0</v>
      </c>
    </row>
    <row r="78" spans="1:13" ht="42" customHeight="1">
      <c r="A78" s="8"/>
      <c r="B78" s="9" t="s">
        <v>99</v>
      </c>
      <c r="C78" s="9" t="s">
        <v>18</v>
      </c>
      <c r="D78" s="9" t="s">
        <v>27</v>
      </c>
      <c r="E78" s="9" t="s">
        <v>82</v>
      </c>
      <c r="F78" s="9" t="s">
        <v>114</v>
      </c>
      <c r="G78" s="9" t="s">
        <v>34</v>
      </c>
      <c r="H78" s="9" t="s">
        <v>229</v>
      </c>
      <c r="I78" s="9" t="s">
        <v>85</v>
      </c>
      <c r="J78" s="34" t="s">
        <v>230</v>
      </c>
      <c r="K78" s="31">
        <v>4900</v>
      </c>
      <c r="L78" s="20">
        <v>0</v>
      </c>
      <c r="M78" s="20">
        <v>0</v>
      </c>
    </row>
    <row r="79" spans="1:13" ht="42" customHeight="1">
      <c r="A79" s="8" t="s">
        <v>207</v>
      </c>
      <c r="B79" s="9" t="s">
        <v>99</v>
      </c>
      <c r="C79" s="18" t="s">
        <v>18</v>
      </c>
      <c r="D79" s="18" t="s">
        <v>27</v>
      </c>
      <c r="E79" s="18" t="s">
        <v>82</v>
      </c>
      <c r="F79" s="18" t="s">
        <v>114</v>
      </c>
      <c r="G79" s="18" t="s">
        <v>34</v>
      </c>
      <c r="H79" s="18" t="s">
        <v>115</v>
      </c>
      <c r="I79" s="18" t="s">
        <v>85</v>
      </c>
      <c r="J79" s="30" t="s">
        <v>185</v>
      </c>
      <c r="K79" s="31">
        <v>1179746</v>
      </c>
      <c r="L79" s="31">
        <v>1669446</v>
      </c>
      <c r="M79" s="31">
        <v>1669446</v>
      </c>
    </row>
    <row r="80" spans="1:13" ht="26.25" customHeight="1">
      <c r="A80" s="8" t="s">
        <v>208</v>
      </c>
      <c r="B80" s="18" t="s">
        <v>99</v>
      </c>
      <c r="C80" s="18" t="s">
        <v>18</v>
      </c>
      <c r="D80" s="18" t="s">
        <v>61</v>
      </c>
      <c r="E80" s="18" t="s">
        <v>15</v>
      </c>
      <c r="F80" s="18" t="s">
        <v>14</v>
      </c>
      <c r="G80" s="18" t="s">
        <v>15</v>
      </c>
      <c r="H80" s="18" t="s">
        <v>16</v>
      </c>
      <c r="I80" s="18" t="s">
        <v>14</v>
      </c>
      <c r="J80" s="33" t="s">
        <v>199</v>
      </c>
      <c r="K80" s="31">
        <f>K81</f>
        <v>67884.87</v>
      </c>
      <c r="L80" s="31">
        <v>0</v>
      </c>
      <c r="M80" s="31">
        <v>0</v>
      </c>
    </row>
    <row r="81" spans="1:13" ht="27" customHeight="1">
      <c r="A81" s="8" t="s">
        <v>212</v>
      </c>
      <c r="B81" s="18" t="s">
        <v>99</v>
      </c>
      <c r="C81" s="18" t="s">
        <v>18</v>
      </c>
      <c r="D81" s="18" t="s">
        <v>61</v>
      </c>
      <c r="E81" s="18" t="s">
        <v>58</v>
      </c>
      <c r="F81" s="18" t="s">
        <v>14</v>
      </c>
      <c r="G81" s="18" t="s">
        <v>34</v>
      </c>
      <c r="H81" s="18" t="s">
        <v>16</v>
      </c>
      <c r="I81" s="18" t="s">
        <v>85</v>
      </c>
      <c r="J81" s="33" t="s">
        <v>200</v>
      </c>
      <c r="K81" s="31">
        <f>K82</f>
        <v>67884.87</v>
      </c>
      <c r="L81" s="31">
        <v>0</v>
      </c>
      <c r="M81" s="31">
        <v>0</v>
      </c>
    </row>
    <row r="82" spans="1:13" ht="29.25" customHeight="1">
      <c r="A82" s="8" t="s">
        <v>213</v>
      </c>
      <c r="B82" s="18" t="s">
        <v>99</v>
      </c>
      <c r="C82" s="18" t="s">
        <v>18</v>
      </c>
      <c r="D82" s="18" t="s">
        <v>61</v>
      </c>
      <c r="E82" s="18" t="s">
        <v>58</v>
      </c>
      <c r="F82" s="18" t="s">
        <v>201</v>
      </c>
      <c r="G82" s="18" t="s">
        <v>34</v>
      </c>
      <c r="H82" s="18" t="s">
        <v>16</v>
      </c>
      <c r="I82" s="18" t="s">
        <v>85</v>
      </c>
      <c r="J82" s="33" t="s">
        <v>202</v>
      </c>
      <c r="K82" s="31">
        <f>K83</f>
        <v>67884.87</v>
      </c>
      <c r="L82" s="31">
        <v>0</v>
      </c>
      <c r="M82" s="31">
        <v>0</v>
      </c>
    </row>
    <row r="83" spans="1:13" ht="31.5" customHeight="1">
      <c r="A83" s="8" t="s">
        <v>214</v>
      </c>
      <c r="B83" s="18" t="s">
        <v>99</v>
      </c>
      <c r="C83" s="18" t="s">
        <v>18</v>
      </c>
      <c r="D83" s="18" t="s">
        <v>61</v>
      </c>
      <c r="E83" s="18" t="s">
        <v>58</v>
      </c>
      <c r="F83" s="18" t="s">
        <v>201</v>
      </c>
      <c r="G83" s="18" t="s">
        <v>34</v>
      </c>
      <c r="H83" s="18" t="s">
        <v>197</v>
      </c>
      <c r="I83" s="18" t="s">
        <v>85</v>
      </c>
      <c r="J83" s="33" t="s">
        <v>203</v>
      </c>
      <c r="K83" s="31">
        <v>67884.87</v>
      </c>
      <c r="L83" s="31">
        <v>0</v>
      </c>
      <c r="M83" s="31">
        <v>0</v>
      </c>
    </row>
    <row r="84" spans="1:13" ht="20.25" customHeight="1">
      <c r="A84" s="8" t="s">
        <v>217</v>
      </c>
      <c r="B84" s="18" t="s">
        <v>99</v>
      </c>
      <c r="C84" s="18" t="s">
        <v>18</v>
      </c>
      <c r="D84" s="18" t="s">
        <v>191</v>
      </c>
      <c r="E84" s="18" t="s">
        <v>15</v>
      </c>
      <c r="F84" s="18" t="s">
        <v>14</v>
      </c>
      <c r="G84" s="18" t="s">
        <v>15</v>
      </c>
      <c r="H84" s="18" t="s">
        <v>16</v>
      </c>
      <c r="I84" s="18" t="s">
        <v>14</v>
      </c>
      <c r="J84" s="33" t="s">
        <v>192</v>
      </c>
      <c r="K84" s="31">
        <f>K85</f>
        <v>61661.7</v>
      </c>
      <c r="L84" s="31">
        <v>0</v>
      </c>
      <c r="M84" s="31">
        <v>0</v>
      </c>
    </row>
    <row r="85" spans="1:13" ht="30" customHeight="1">
      <c r="A85" s="8" t="s">
        <v>218</v>
      </c>
      <c r="B85" s="18" t="s">
        <v>99</v>
      </c>
      <c r="C85" s="18" t="s">
        <v>18</v>
      </c>
      <c r="D85" s="18" t="s">
        <v>191</v>
      </c>
      <c r="E85" s="18" t="s">
        <v>58</v>
      </c>
      <c r="F85" s="18" t="s">
        <v>14</v>
      </c>
      <c r="G85" s="18" t="s">
        <v>34</v>
      </c>
      <c r="H85" s="18" t="s">
        <v>16</v>
      </c>
      <c r="I85" s="18" t="s">
        <v>85</v>
      </c>
      <c r="J85" s="33" t="s">
        <v>194</v>
      </c>
      <c r="K85" s="31">
        <f>K86</f>
        <v>61661.7</v>
      </c>
      <c r="L85" s="31">
        <v>0</v>
      </c>
      <c r="M85" s="31">
        <v>0</v>
      </c>
    </row>
    <row r="86" spans="1:13" ht="30" customHeight="1">
      <c r="A86" s="8" t="s">
        <v>219</v>
      </c>
      <c r="B86" s="18" t="s">
        <v>99</v>
      </c>
      <c r="C86" s="18" t="s">
        <v>18</v>
      </c>
      <c r="D86" s="18" t="s">
        <v>191</v>
      </c>
      <c r="E86" s="18" t="s">
        <v>58</v>
      </c>
      <c r="F86" s="18" t="s">
        <v>35</v>
      </c>
      <c r="G86" s="18" t="s">
        <v>34</v>
      </c>
      <c r="H86" s="18" t="s">
        <v>16</v>
      </c>
      <c r="I86" s="18" t="s">
        <v>85</v>
      </c>
      <c r="J86" s="33" t="s">
        <v>194</v>
      </c>
      <c r="K86" s="31">
        <f>K87</f>
        <v>61661.7</v>
      </c>
      <c r="L86" s="31">
        <v>0</v>
      </c>
      <c r="M86" s="31">
        <v>0</v>
      </c>
    </row>
    <row r="87" spans="1:13" ht="30" customHeight="1">
      <c r="A87" s="8" t="s">
        <v>232</v>
      </c>
      <c r="B87" s="18" t="s">
        <v>99</v>
      </c>
      <c r="C87" s="18" t="s">
        <v>18</v>
      </c>
      <c r="D87" s="18" t="s">
        <v>191</v>
      </c>
      <c r="E87" s="18" t="s">
        <v>58</v>
      </c>
      <c r="F87" s="18" t="s">
        <v>35</v>
      </c>
      <c r="G87" s="18" t="s">
        <v>34</v>
      </c>
      <c r="H87" s="18" t="s">
        <v>197</v>
      </c>
      <c r="I87" s="18" t="s">
        <v>85</v>
      </c>
      <c r="J87" s="33" t="s">
        <v>198</v>
      </c>
      <c r="K87" s="31">
        <v>61661.7</v>
      </c>
      <c r="L87" s="31">
        <v>0</v>
      </c>
      <c r="M87" s="31">
        <v>0</v>
      </c>
    </row>
    <row r="88" spans="1:13" ht="12.75">
      <c r="A88" s="8"/>
      <c r="B88" s="18"/>
      <c r="C88" s="18"/>
      <c r="D88" s="18"/>
      <c r="E88" s="18"/>
      <c r="F88" s="18"/>
      <c r="G88" s="18"/>
      <c r="H88" s="18"/>
      <c r="I88" s="18"/>
      <c r="J88" s="17" t="s">
        <v>116</v>
      </c>
      <c r="K88" s="31">
        <f>K50+K13</f>
        <v>7876738.57</v>
      </c>
      <c r="L88" s="31">
        <f>L13+L50</f>
        <v>6002573</v>
      </c>
      <c r="M88" s="31">
        <f>M13+M50</f>
        <v>6025236</v>
      </c>
    </row>
  </sheetData>
  <sheetProtection/>
  <mergeCells count="15">
    <mergeCell ref="L9:L11"/>
    <mergeCell ref="K2:M2"/>
    <mergeCell ref="K3:L3"/>
    <mergeCell ref="K1:L1"/>
    <mergeCell ref="M9:M11"/>
    <mergeCell ref="B10:B11"/>
    <mergeCell ref="C10:G10"/>
    <mergeCell ref="H10:I10"/>
    <mergeCell ref="L4:M4"/>
    <mergeCell ref="A6:M6"/>
    <mergeCell ref="D7:L7"/>
    <mergeCell ref="A9:A11"/>
    <mergeCell ref="B9:I9"/>
    <mergeCell ref="J9:J11"/>
    <mergeCell ref="K9:K11"/>
  </mergeCells>
  <printOptions/>
  <pageMargins left="0.35433070866141736" right="0.15748031496062992" top="0.5905511811023623" bottom="0.7874015748031497" header="0.31496062992125984" footer="0.31496062992125984"/>
  <pageSetup fitToHeight="6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Жерлык</cp:lastModifiedBy>
  <cp:lastPrinted>2020-06-26T02:10:00Z</cp:lastPrinted>
  <dcterms:created xsi:type="dcterms:W3CDTF">2010-12-01T11:29:51Z</dcterms:created>
  <dcterms:modified xsi:type="dcterms:W3CDTF">2020-08-07T03:14:14Z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