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2"/>
  </bookViews>
  <sheets>
    <sheet name="Доходы" sheetId="1" r:id="rId1"/>
    <sheet name="Расходы19-20гг" sheetId="2" state="hidden" r:id="rId2"/>
    <sheet name="расходы для Татьяны Серг (2)" sheetId="3" r:id="rId3"/>
    <sheet name="Лист2" sheetId="4" state="hidden" r:id="rId4"/>
  </sheets>
  <definedNames>
    <definedName name="FIO" localSheetId="0">'Доходы'!#REF!</definedName>
    <definedName name="_xlnm.Print_Area" localSheetId="0">'Доходы'!$A$1:$E$18</definedName>
    <definedName name="_xlnm.Print_Area" localSheetId="1">'Расходы19-20гг'!$C$1:$J$54</definedName>
    <definedName name="_xlnm.Print_Titles" localSheetId="0">'Доходы'!$5:$5</definedName>
    <definedName name="_xlnm.Print_Titles" localSheetId="1">'Расходы19-20гг'!$3:$4</definedName>
  </definedNames>
  <calcPr fullCalcOnLoad="1"/>
</workbook>
</file>

<file path=xl/sharedStrings.xml><?xml version="1.0" encoding="utf-8"?>
<sst xmlns="http://schemas.openxmlformats.org/spreadsheetml/2006/main" count="197" uniqueCount="60">
  <si>
    <t>Корректировка бюджета Жерлыкского сельсовета на 2021 год и плановые периоды 2022-2023гг. Решение сессии  № -рс от г.</t>
  </si>
  <si>
    <t>№ п/п</t>
  </si>
  <si>
    <t>Код бюджетной классификации</t>
  </si>
  <si>
    <t>Сумма на 2021 год</t>
  </si>
  <si>
    <t>Сумма на 2022 год</t>
  </si>
  <si>
    <t>Сумма на 2023 год</t>
  </si>
  <si>
    <t>812 20249999108602 150</t>
  </si>
  <si>
    <t>Итого:</t>
  </si>
  <si>
    <t>-</t>
  </si>
  <si>
    <t>+</t>
  </si>
  <si>
    <t>Глава администрации</t>
  </si>
  <si>
    <t>Коннов М.П.</t>
  </si>
  <si>
    <t xml:space="preserve">Главный бухгалтер                            </t>
  </si>
  <si>
    <t>Ежкова Ю.А.</t>
  </si>
  <si>
    <t>Приложение № 2</t>
  </si>
  <si>
    <t>Корректировка бюджета Лугавского сельсовета на 2018 год и плановые периоды 2019-2020гг. Решение сессии № 75-рс от 11.05.2018г.</t>
  </si>
  <si>
    <t>Сумма</t>
  </si>
  <si>
    <r>
      <t>4(</t>
    </r>
    <r>
      <rPr>
        <b/>
        <i/>
        <sz val="14"/>
        <rFont val="Times New Roman"/>
        <family val="1"/>
      </rPr>
      <t>2019г</t>
    </r>
    <r>
      <rPr>
        <b/>
        <i/>
        <sz val="12"/>
        <rFont val="Times New Roman"/>
        <family val="1"/>
      </rPr>
      <t>.</t>
    </r>
    <r>
      <rPr>
        <sz val="12"/>
        <rFont val="Times New Roman"/>
        <family val="1"/>
      </rPr>
      <t>)</t>
    </r>
  </si>
  <si>
    <r>
      <t>5(</t>
    </r>
    <r>
      <rPr>
        <b/>
        <i/>
        <sz val="14"/>
        <rFont val="Times New Roman"/>
        <family val="1"/>
      </rPr>
      <t>2020г</t>
    </r>
    <r>
      <rPr>
        <b/>
        <i/>
        <sz val="12"/>
        <rFont val="Times New Roman"/>
        <family val="1"/>
      </rPr>
      <t>.</t>
    </r>
    <r>
      <rPr>
        <sz val="12"/>
        <rFont val="Times New Roman"/>
        <family val="1"/>
      </rPr>
      <t>)</t>
    </r>
  </si>
  <si>
    <t>820</t>
  </si>
  <si>
    <t>05</t>
  </si>
  <si>
    <t>03</t>
  </si>
  <si>
    <t>1520088610</t>
  </si>
  <si>
    <t>244</t>
  </si>
  <si>
    <t>0223</t>
  </si>
  <si>
    <t>01</t>
  </si>
  <si>
    <t>04</t>
  </si>
  <si>
    <t>1920000100</t>
  </si>
  <si>
    <t>0221</t>
  </si>
  <si>
    <t>0225</t>
  </si>
  <si>
    <t>0226</t>
  </si>
  <si>
    <t>0310</t>
  </si>
  <si>
    <t>0340</t>
  </si>
  <si>
    <t>08</t>
  </si>
  <si>
    <t>1530088830</t>
  </si>
  <si>
    <t>0296</t>
  </si>
  <si>
    <t>09</t>
  </si>
  <si>
    <t>1510088520</t>
  </si>
  <si>
    <t>11</t>
  </si>
  <si>
    <t>1530088820</t>
  </si>
  <si>
    <t>1520088650</t>
  </si>
  <si>
    <t>" + "</t>
  </si>
  <si>
    <t>" - "</t>
  </si>
  <si>
    <t>итого</t>
  </si>
  <si>
    <t>Главный бухгалтер                                             Морозова Т.А.</t>
  </si>
  <si>
    <t xml:space="preserve">Корректировка бюджетаЖерлыкского сельсовета на 2021 год и плановые периоды       2022-2023гг. Решение сессии №-рс от г. </t>
  </si>
  <si>
    <t>0212</t>
  </si>
  <si>
    <t>10</t>
  </si>
  <si>
    <t>0211</t>
  </si>
  <si>
    <t>0213</t>
  </si>
  <si>
    <t>12</t>
  </si>
  <si>
    <t>0343</t>
  </si>
  <si>
    <t>0346</t>
  </si>
  <si>
    <t>0344</t>
  </si>
  <si>
    <t>0349</t>
  </si>
  <si>
    <t>02</t>
  </si>
  <si>
    <t>0227</t>
  </si>
  <si>
    <t>15100S5100</t>
  </si>
  <si>
    <t>Итого</t>
  </si>
  <si>
    <t xml:space="preserve">Главный бухгалтер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</si>
</sst>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</numFmts>
  <fonts count="38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.25"/>
      <color indexed="63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Arial Cyr"/>
      <family val="2"/>
    </font>
    <font>
      <i/>
      <sz val="10"/>
      <color indexed="23"/>
      <name val="Arial Cyr"/>
      <family val="2"/>
    </font>
    <font>
      <sz val="10"/>
      <color indexed="62"/>
      <name val="Arial Cyr"/>
      <family val="2"/>
    </font>
    <font>
      <sz val="10"/>
      <color indexed="17"/>
      <name val="Arial Cyr"/>
      <family val="2"/>
    </font>
    <font>
      <b/>
      <sz val="13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0"/>
      <color indexed="63"/>
      <name val="Arial Cyr"/>
      <family val="2"/>
    </font>
    <font>
      <u val="single"/>
      <sz val="11"/>
      <color indexed="12"/>
      <name val="Calibri"/>
      <family val="2"/>
    </font>
    <font>
      <sz val="10"/>
      <color indexed="16"/>
      <name val="Arial Cyr"/>
      <family val="2"/>
    </font>
    <font>
      <b/>
      <sz val="18"/>
      <color indexed="62"/>
      <name val="Cambria"/>
      <family val="1"/>
    </font>
    <font>
      <u val="single"/>
      <sz val="11"/>
      <color indexed="20"/>
      <name val="Calibri"/>
      <family val="2"/>
    </font>
    <font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19"/>
      <name val="Arial Cyr"/>
      <family val="2"/>
    </font>
    <font>
      <b/>
      <sz val="10"/>
      <color indexed="53"/>
      <name val="Arial Cyr"/>
      <family val="2"/>
    </font>
    <font>
      <sz val="10"/>
      <color indexed="53"/>
      <name val="Arial Cyr"/>
      <family val="2"/>
    </font>
    <font>
      <sz val="10"/>
      <name val="Helv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178" fontId="0" fillId="0" borderId="0" applyFont="0" applyFill="0" applyBorder="0" applyAlignment="0" applyProtection="0"/>
    <xf numFmtId="0" fontId="17" fillId="0" borderId="0">
      <alignment/>
      <protection/>
    </xf>
    <xf numFmtId="0" fontId="13" fillId="3" borderId="0" applyNumberFormat="0" applyBorder="0" applyAlignment="0" applyProtection="0"/>
    <xf numFmtId="0" fontId="20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0">
      <alignment/>
      <protection/>
    </xf>
    <xf numFmtId="179" fontId="0" fillId="0" borderId="0" applyFont="0" applyFill="0" applyBorder="0" applyAlignment="0" applyProtection="0"/>
    <xf numFmtId="0" fontId="15" fillId="0" borderId="0">
      <alignment/>
      <protection/>
    </xf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2" fillId="0" borderId="1" applyNumberFormat="0" applyFill="0" applyAlignment="0" applyProtection="0"/>
    <xf numFmtId="0" fontId="24" fillId="6" borderId="2" applyNumberFormat="0" applyAlignment="0" applyProtection="0"/>
    <xf numFmtId="0" fontId="25" fillId="0" borderId="0" applyNumberFormat="0" applyFill="0" applyBorder="0" applyAlignment="0" applyProtection="0"/>
    <xf numFmtId="0" fontId="15" fillId="0" borderId="0">
      <alignment/>
      <protection/>
    </xf>
    <xf numFmtId="0" fontId="13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0" borderId="0" applyNumberFormat="0" applyFill="0" applyBorder="0" applyAlignment="0" applyProtection="0"/>
    <xf numFmtId="0" fontId="15" fillId="0" borderId="0">
      <alignment/>
      <protection/>
    </xf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0" fillId="0" borderId="4" applyNumberFormat="0" applyFill="0" applyAlignment="0" applyProtection="0"/>
    <xf numFmtId="0" fontId="21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9" fillId="4" borderId="7" applyNumberFormat="0" applyAlignment="0" applyProtection="0"/>
    <xf numFmtId="0" fontId="23" fillId="9" borderId="8" applyNumberFormat="0" applyAlignment="0" applyProtection="0"/>
    <xf numFmtId="0" fontId="33" fillId="6" borderId="7" applyNumberFormat="0" applyAlignment="0" applyProtection="0"/>
    <xf numFmtId="0" fontId="34" fillId="0" borderId="9" applyNumberFormat="0" applyFill="0" applyAlignment="0" applyProtection="0"/>
    <xf numFmtId="0" fontId="26" fillId="5" borderId="0" applyNumberFormat="0" applyBorder="0" applyAlignment="0" applyProtection="0"/>
    <xf numFmtId="0" fontId="14" fillId="10" borderId="0" applyNumberFormat="0" applyBorder="0" applyAlignment="0" applyProtection="0"/>
    <xf numFmtId="0" fontId="32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>
      <alignment/>
      <protection/>
    </xf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0">
      <alignment/>
      <protection/>
    </xf>
    <xf numFmtId="0" fontId="35" fillId="0" borderId="0">
      <alignment/>
      <protection/>
    </xf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4" fontId="3" fillId="6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4" fontId="8" fillId="6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6" borderId="11" xfId="0" applyNumberFormat="1" applyFont="1" applyFill="1" applyBorder="1" applyAlignment="1" applyProtection="1">
      <alignment horizontal="center" vertical="center" wrapText="1"/>
      <protection/>
    </xf>
    <xf numFmtId="4" fontId="8" fillId="6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" fontId="3" fillId="3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" fontId="3" fillId="6" borderId="11" xfId="0" applyNumberFormat="1" applyFont="1" applyFill="1" applyBorder="1" applyAlignment="1">
      <alignment horizontal="right" vertical="center"/>
    </xf>
    <xf numFmtId="0" fontId="2" fillId="6" borderId="11" xfId="0" applyFont="1" applyFill="1" applyBorder="1" applyAlignment="1">
      <alignment vertical="center"/>
    </xf>
    <xf numFmtId="4" fontId="2" fillId="6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</cellXfs>
  <cellStyles count="58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Обычный 5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Обычный 3" xfId="31"/>
    <cellStyle name="40% — Акцент4" xfId="32"/>
    <cellStyle name="Followed Hyperlink" xfId="33"/>
    <cellStyle name="Примечание" xfId="34"/>
    <cellStyle name="Предупреждающий текст" xfId="35"/>
    <cellStyle name="Обычный 3 2" xfId="36"/>
    <cellStyle name="Заголовок" xfId="37"/>
    <cellStyle name="Пояснительный текст" xfId="38"/>
    <cellStyle name="Обычный 4 2" xfId="39"/>
    <cellStyle name="Заголовок 1" xfId="40"/>
    <cellStyle name="Заголовок 2" xfId="41"/>
    <cellStyle name="Заголовок 3" xfId="42"/>
    <cellStyle name="Заголовок 4" xfId="43"/>
    <cellStyle name="Ввод" xfId="44"/>
    <cellStyle name="Проверить ячейку" xfId="45"/>
    <cellStyle name="Вычисление" xfId="46"/>
    <cellStyle name="Связанная ячейка" xfId="47"/>
    <cellStyle name="Плохой" xfId="48"/>
    <cellStyle name="Акцент5" xfId="49"/>
    <cellStyle name="Нейтральный" xfId="50"/>
    <cellStyle name="Акцент1" xfId="51"/>
    <cellStyle name="20% — Акцент1" xfId="52"/>
    <cellStyle name="40% — Акцент1" xfId="53"/>
    <cellStyle name="20% — Акцент5" xfId="54"/>
    <cellStyle name="60% — Акцент1" xfId="55"/>
    <cellStyle name="Акцент2" xfId="56"/>
    <cellStyle name="40% — Акцент2" xfId="57"/>
    <cellStyle name="20% — Акцент6" xfId="58"/>
    <cellStyle name="60% — Акцент2" xfId="59"/>
    <cellStyle name="Акцент3" xfId="60"/>
    <cellStyle name="Обычный 2" xfId="61"/>
    <cellStyle name="40% — Акцент3" xfId="62"/>
    <cellStyle name="60% — Акцент3" xfId="63"/>
    <cellStyle name="Акцент4" xfId="64"/>
    <cellStyle name="20% — Акцент4" xfId="65"/>
    <cellStyle name="60% — Акцент4" xfId="66"/>
    <cellStyle name="60% — Акцент5" xfId="67"/>
    <cellStyle name="Акцент6" xfId="68"/>
    <cellStyle name="60% — Акцент6" xfId="69"/>
    <cellStyle name="Обычный 2 2 2" xfId="70"/>
    <cellStyle name="Стиль 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"/>
  <sheetViews>
    <sheetView workbookViewId="0" topLeftCell="A1">
      <selection activeCell="F13" sqref="F13"/>
    </sheetView>
  </sheetViews>
  <sheetFormatPr defaultColWidth="9.140625" defaultRowHeight="15"/>
  <cols>
    <col min="1" max="1" width="11.28125" style="61" customWidth="1"/>
    <col min="2" max="2" width="25.28125" style="61" customWidth="1"/>
    <col min="3" max="5" width="15.7109375" style="61" customWidth="1"/>
    <col min="6" max="16384" width="9.140625" style="61" customWidth="1"/>
  </cols>
  <sheetData>
    <row r="2" spans="1:5" ht="47.25" customHeight="1">
      <c r="A2" s="62" t="s">
        <v>0</v>
      </c>
      <c r="B2" s="62"/>
      <c r="C2" s="62"/>
      <c r="D2" s="62"/>
      <c r="E2" s="62"/>
    </row>
    <row r="3" spans="1:5" ht="15.75">
      <c r="A3" s="8"/>
      <c r="B3" s="8"/>
      <c r="C3" s="8"/>
      <c r="D3" s="8"/>
      <c r="E3" s="8"/>
    </row>
    <row r="4" spans="1:5" s="59" customFormat="1" ht="31.5">
      <c r="A4" s="63" t="s">
        <v>1</v>
      </c>
      <c r="B4" s="63" t="s">
        <v>2</v>
      </c>
      <c r="C4" s="63" t="s">
        <v>3</v>
      </c>
      <c r="D4" s="63" t="s">
        <v>4</v>
      </c>
      <c r="E4" s="63" t="s">
        <v>5</v>
      </c>
    </row>
    <row r="5" spans="1:5" s="59" customFormat="1" ht="15.75">
      <c r="A5" s="63">
        <v>1</v>
      </c>
      <c r="B5" s="64">
        <v>3</v>
      </c>
      <c r="C5" s="63">
        <v>4</v>
      </c>
      <c r="D5" s="63">
        <v>4</v>
      </c>
      <c r="E5" s="63">
        <v>4</v>
      </c>
    </row>
    <row r="6" spans="1:5" s="59" customFormat="1" ht="15.75">
      <c r="A6" s="65">
        <v>1</v>
      </c>
      <c r="B6" s="66" t="s">
        <v>6</v>
      </c>
      <c r="C6" s="67">
        <v>275000</v>
      </c>
      <c r="D6" s="67">
        <v>0</v>
      </c>
      <c r="E6" s="67">
        <v>0</v>
      </c>
    </row>
    <row r="7" spans="1:5" s="60" customFormat="1" ht="15.75">
      <c r="A7" s="68" t="s">
        <v>7</v>
      </c>
      <c r="B7" s="68"/>
      <c r="C7" s="69">
        <f>SUM(C6:C6)</f>
        <v>275000</v>
      </c>
      <c r="D7" s="69">
        <f>SUM(D6:D6)</f>
        <v>0</v>
      </c>
      <c r="E7" s="69">
        <f>SUM(E6:E6)</f>
        <v>0</v>
      </c>
    </row>
    <row r="8" spans="1:5" ht="15.75">
      <c r="A8" s="8"/>
      <c r="B8" s="8"/>
      <c r="C8" s="8"/>
      <c r="D8" s="8"/>
      <c r="E8" s="8"/>
    </row>
    <row r="9" spans="1:5" ht="15.75">
      <c r="A9" s="8"/>
      <c r="B9" s="70" t="s">
        <v>8</v>
      </c>
      <c r="C9" s="35"/>
      <c r="D9" s="35">
        <f>SUM(D6)</f>
        <v>0</v>
      </c>
      <c r="E9" s="35">
        <f>SUM(E6)</f>
        <v>0</v>
      </c>
    </row>
    <row r="10" spans="1:5" ht="15.75">
      <c r="A10" s="8"/>
      <c r="B10" s="70" t="s">
        <v>9</v>
      </c>
      <c r="C10" s="35">
        <f>SUM(C6:C6)</f>
        <v>275000</v>
      </c>
      <c r="D10" s="35"/>
      <c r="E10" s="35"/>
    </row>
    <row r="11" spans="1:5" ht="15.75">
      <c r="A11" s="8"/>
      <c r="B11" s="8"/>
      <c r="C11" s="35">
        <f>C10+C9</f>
        <v>275000</v>
      </c>
      <c r="D11" s="35">
        <f>D10+D9</f>
        <v>0</v>
      </c>
      <c r="E11" s="35">
        <f>E10+E9</f>
        <v>0</v>
      </c>
    </row>
    <row r="12" spans="1:5" ht="15.75">
      <c r="A12" s="8"/>
      <c r="B12" s="8"/>
      <c r="C12" s="8"/>
      <c r="D12" s="8"/>
      <c r="E12" s="8"/>
    </row>
    <row r="13" spans="1:5" ht="15.75">
      <c r="A13" s="8"/>
      <c r="B13" s="8"/>
      <c r="C13" s="8"/>
      <c r="D13" s="8"/>
      <c r="E13" s="8"/>
    </row>
    <row r="14" spans="1:5" ht="15.75">
      <c r="A14" s="8"/>
      <c r="B14" s="8"/>
      <c r="C14" s="8"/>
      <c r="D14" s="8"/>
      <c r="E14" s="8"/>
    </row>
    <row r="15" spans="1:5" ht="15.75">
      <c r="A15" s="8" t="s">
        <v>10</v>
      </c>
      <c r="B15" s="8"/>
      <c r="C15" s="8" t="s">
        <v>11</v>
      </c>
      <c r="D15" s="8"/>
      <c r="E15" s="8"/>
    </row>
    <row r="16" spans="1:5" ht="15.75">
      <c r="A16" s="8"/>
      <c r="B16" s="8"/>
      <c r="C16" s="8"/>
      <c r="D16" s="8"/>
      <c r="E16" s="8"/>
    </row>
    <row r="17" spans="1:5" ht="15.75">
      <c r="A17" s="8"/>
      <c r="B17" s="8"/>
      <c r="C17" s="8"/>
      <c r="D17" s="8"/>
      <c r="E17" s="8"/>
    </row>
    <row r="18" spans="1:5" ht="15.75">
      <c r="A18" s="8" t="s">
        <v>12</v>
      </c>
      <c r="B18" s="8"/>
      <c r="C18" s="8" t="s">
        <v>13</v>
      </c>
      <c r="D18" s="8"/>
      <c r="E18" s="8"/>
    </row>
  </sheetData>
  <sheetProtection/>
  <mergeCells count="1">
    <mergeCell ref="A2:E2"/>
  </mergeCells>
  <printOptions/>
  <pageMargins left="0.75" right="0.75" top="0.98" bottom="0.98" header="0.51" footer="0.51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2"/>
  <sheetViews>
    <sheetView zoomScale="78" zoomScaleNormal="78" workbookViewId="0" topLeftCell="B1">
      <selection activeCell="T14" sqref="T14:T16"/>
    </sheetView>
  </sheetViews>
  <sheetFormatPr defaultColWidth="9.140625" defaultRowHeight="15"/>
  <cols>
    <col min="1" max="1" width="22.00390625" style="40" hidden="1" customWidth="1"/>
    <col min="2" max="2" width="0.2890625" style="41" customWidth="1"/>
    <col min="3" max="3" width="7.140625" style="41" bestFit="1" customWidth="1"/>
    <col min="4" max="4" width="9.140625" style="41" customWidth="1"/>
    <col min="5" max="6" width="7.00390625" style="42" customWidth="1"/>
    <col min="7" max="7" width="16.421875" style="41" customWidth="1"/>
    <col min="8" max="9" width="9.140625" style="41" customWidth="1"/>
    <col min="10" max="10" width="17.00390625" style="41" customWidth="1"/>
    <col min="11" max="11" width="17.00390625" style="41" hidden="1" customWidth="1"/>
    <col min="12" max="12" width="17.00390625" style="41" customWidth="1"/>
    <col min="13" max="13" width="18.421875" style="41" customWidth="1"/>
    <col min="14" max="14" width="11.8515625" style="41" customWidth="1"/>
    <col min="15" max="16384" width="9.140625" style="41" customWidth="1"/>
  </cols>
  <sheetData>
    <row r="1" ht="18.75" customHeight="1">
      <c r="A1" s="43" t="s">
        <v>14</v>
      </c>
    </row>
    <row r="2" spans="1:10" ht="65.25" customHeight="1">
      <c r="A2" s="44"/>
      <c r="C2" s="45" t="s">
        <v>15</v>
      </c>
      <c r="D2" s="45"/>
      <c r="E2" s="45"/>
      <c r="F2" s="45"/>
      <c r="G2" s="45"/>
      <c r="H2" s="45"/>
      <c r="I2" s="45"/>
      <c r="J2" s="45"/>
    </row>
    <row r="3" spans="1:12" s="36" customFormat="1" ht="18.75">
      <c r="A3" s="46" t="s">
        <v>16</v>
      </c>
      <c r="C3" s="13" t="s">
        <v>1</v>
      </c>
      <c r="D3" s="14" t="s">
        <v>2</v>
      </c>
      <c r="E3" s="14"/>
      <c r="F3" s="14"/>
      <c r="G3" s="14"/>
      <c r="H3" s="14"/>
      <c r="I3" s="14"/>
      <c r="J3" s="12" t="s">
        <v>16</v>
      </c>
      <c r="K3" s="12"/>
      <c r="L3" s="12" t="s">
        <v>16</v>
      </c>
    </row>
    <row r="4" spans="1:12" s="37" customFormat="1" ht="21" customHeight="1">
      <c r="A4" s="47">
        <v>4</v>
      </c>
      <c r="C4" s="15">
        <v>1</v>
      </c>
      <c r="D4" s="16">
        <v>3</v>
      </c>
      <c r="E4" s="16"/>
      <c r="F4" s="16"/>
      <c r="G4" s="16"/>
      <c r="H4" s="16"/>
      <c r="I4" s="16"/>
      <c r="J4" s="49" t="s">
        <v>17</v>
      </c>
      <c r="K4" s="49"/>
      <c r="L4" s="49" t="s">
        <v>18</v>
      </c>
    </row>
    <row r="5" spans="1:12" s="37" customFormat="1" ht="18.75">
      <c r="A5" s="48"/>
      <c r="C5" s="49">
        <v>1</v>
      </c>
      <c r="D5" s="50" t="s">
        <v>19</v>
      </c>
      <c r="E5" s="51" t="s">
        <v>20</v>
      </c>
      <c r="F5" s="51" t="s">
        <v>21</v>
      </c>
      <c r="G5" s="51" t="s">
        <v>22</v>
      </c>
      <c r="H5" s="51" t="s">
        <v>23</v>
      </c>
      <c r="I5" s="51" t="s">
        <v>24</v>
      </c>
      <c r="J5" s="32">
        <v>560000</v>
      </c>
      <c r="K5" s="31"/>
      <c r="L5" s="32">
        <v>630000</v>
      </c>
    </row>
    <row r="6" spans="1:12" s="37" customFormat="1" ht="18.75">
      <c r="A6" s="48"/>
      <c r="C6" s="49">
        <v>2</v>
      </c>
      <c r="D6" s="50" t="s">
        <v>19</v>
      </c>
      <c r="E6" s="51" t="s">
        <v>25</v>
      </c>
      <c r="F6" s="51" t="s">
        <v>26</v>
      </c>
      <c r="G6" s="51" t="s">
        <v>27</v>
      </c>
      <c r="H6" s="51" t="s">
        <v>23</v>
      </c>
      <c r="I6" s="51" t="s">
        <v>28</v>
      </c>
      <c r="J6" s="32">
        <v>-31000</v>
      </c>
      <c r="K6" s="31"/>
      <c r="L6" s="32">
        <v>-30000</v>
      </c>
    </row>
    <row r="7" spans="1:12" s="37" customFormat="1" ht="18.75">
      <c r="A7" s="48"/>
      <c r="C7" s="49">
        <v>3</v>
      </c>
      <c r="D7" s="50" t="s">
        <v>19</v>
      </c>
      <c r="E7" s="51" t="s">
        <v>25</v>
      </c>
      <c r="F7" s="51" t="s">
        <v>26</v>
      </c>
      <c r="G7" s="51" t="s">
        <v>27</v>
      </c>
      <c r="H7" s="51" t="s">
        <v>23</v>
      </c>
      <c r="I7" s="51" t="s">
        <v>29</v>
      </c>
      <c r="J7" s="32">
        <v>-126000</v>
      </c>
      <c r="K7" s="31"/>
      <c r="L7" s="32">
        <v>-77000</v>
      </c>
    </row>
    <row r="8" spans="1:12" s="37" customFormat="1" ht="18.75">
      <c r="A8" s="48"/>
      <c r="C8" s="49">
        <v>4</v>
      </c>
      <c r="D8" s="50" t="s">
        <v>19</v>
      </c>
      <c r="E8" s="51" t="s">
        <v>25</v>
      </c>
      <c r="F8" s="51" t="s">
        <v>26</v>
      </c>
      <c r="G8" s="51" t="s">
        <v>27</v>
      </c>
      <c r="H8" s="51" t="s">
        <v>23</v>
      </c>
      <c r="I8" s="51" t="s">
        <v>30</v>
      </c>
      <c r="J8" s="32">
        <v>-125000</v>
      </c>
      <c r="K8" s="31"/>
      <c r="L8" s="32">
        <v>-140000</v>
      </c>
    </row>
    <row r="9" spans="1:12" s="37" customFormat="1" ht="18.75">
      <c r="A9" s="48"/>
      <c r="C9" s="49">
        <v>5</v>
      </c>
      <c r="D9" s="50" t="s">
        <v>19</v>
      </c>
      <c r="E9" s="51" t="s">
        <v>25</v>
      </c>
      <c r="F9" s="51" t="s">
        <v>26</v>
      </c>
      <c r="G9" s="51" t="s">
        <v>27</v>
      </c>
      <c r="H9" s="51" t="s">
        <v>23</v>
      </c>
      <c r="I9" s="51" t="s">
        <v>31</v>
      </c>
      <c r="J9" s="32">
        <v>-30000</v>
      </c>
      <c r="K9" s="31"/>
      <c r="L9" s="32">
        <v>-60000</v>
      </c>
    </row>
    <row r="10" spans="1:12" s="37" customFormat="1" ht="18.75">
      <c r="A10" s="48"/>
      <c r="C10" s="49">
        <v>6</v>
      </c>
      <c r="D10" s="50" t="s">
        <v>19</v>
      </c>
      <c r="E10" s="51" t="s">
        <v>25</v>
      </c>
      <c r="F10" s="51" t="s">
        <v>26</v>
      </c>
      <c r="G10" s="51" t="s">
        <v>27</v>
      </c>
      <c r="H10" s="51" t="s">
        <v>23</v>
      </c>
      <c r="I10" s="51" t="s">
        <v>32</v>
      </c>
      <c r="J10" s="32">
        <v>-165000</v>
      </c>
      <c r="K10" s="31"/>
      <c r="L10" s="32">
        <v>-240000</v>
      </c>
    </row>
    <row r="11" spans="1:12" s="37" customFormat="1" ht="18.75">
      <c r="A11" s="48"/>
      <c r="C11" s="49">
        <v>7</v>
      </c>
      <c r="D11" s="50" t="s">
        <v>19</v>
      </c>
      <c r="E11" s="51" t="s">
        <v>33</v>
      </c>
      <c r="F11" s="51" t="s">
        <v>25</v>
      </c>
      <c r="G11" s="51" t="s">
        <v>34</v>
      </c>
      <c r="H11" s="51" t="s">
        <v>23</v>
      </c>
      <c r="I11" s="51" t="s">
        <v>35</v>
      </c>
      <c r="J11" s="32">
        <v>-5000</v>
      </c>
      <c r="K11" s="31"/>
      <c r="L11" s="32">
        <v>-5000</v>
      </c>
    </row>
    <row r="12" spans="1:12" s="37" customFormat="1" ht="18.75">
      <c r="A12" s="48"/>
      <c r="C12" s="49">
        <v>8</v>
      </c>
      <c r="D12" s="50" t="s">
        <v>19</v>
      </c>
      <c r="E12" s="51" t="s">
        <v>33</v>
      </c>
      <c r="F12" s="51" t="s">
        <v>25</v>
      </c>
      <c r="G12" s="51" t="s">
        <v>34</v>
      </c>
      <c r="H12" s="51" t="s">
        <v>23</v>
      </c>
      <c r="I12" s="51" t="s">
        <v>32</v>
      </c>
      <c r="J12" s="32">
        <v>-25000</v>
      </c>
      <c r="K12" s="31"/>
      <c r="L12" s="32">
        <v>-25000</v>
      </c>
    </row>
    <row r="13" spans="1:12" s="37" customFormat="1" ht="18.75">
      <c r="A13" s="48" t="e">
        <f>#REF!+#REF!</f>
        <v>#REF!</v>
      </c>
      <c r="C13" s="49">
        <v>9</v>
      </c>
      <c r="D13" s="50" t="s">
        <v>19</v>
      </c>
      <c r="E13" s="51" t="s">
        <v>21</v>
      </c>
      <c r="F13" s="51" t="s">
        <v>36</v>
      </c>
      <c r="G13" s="51" t="s">
        <v>37</v>
      </c>
      <c r="H13" s="51" t="s">
        <v>23</v>
      </c>
      <c r="I13" s="51" t="s">
        <v>29</v>
      </c>
      <c r="J13" s="32">
        <v>-6000</v>
      </c>
      <c r="K13" s="55">
        <v>-3000</v>
      </c>
      <c r="L13" s="32">
        <v>-6000</v>
      </c>
    </row>
    <row r="14" spans="1:12" s="37" customFormat="1" ht="18.75">
      <c r="A14" s="48"/>
      <c r="C14" s="49">
        <v>10</v>
      </c>
      <c r="D14" s="50" t="s">
        <v>19</v>
      </c>
      <c r="E14" s="51" t="s">
        <v>21</v>
      </c>
      <c r="F14" s="51" t="s">
        <v>36</v>
      </c>
      <c r="G14" s="51" t="s">
        <v>37</v>
      </c>
      <c r="H14" s="51" t="s">
        <v>23</v>
      </c>
      <c r="I14" s="51" t="s">
        <v>32</v>
      </c>
      <c r="J14" s="32">
        <v>-8000</v>
      </c>
      <c r="K14" s="55"/>
      <c r="L14" s="32">
        <v>-8000</v>
      </c>
    </row>
    <row r="15" spans="1:12" s="37" customFormat="1" ht="18.75">
      <c r="A15" s="48" t="e">
        <f>#REF!+#REF!</f>
        <v>#REF!</v>
      </c>
      <c r="C15" s="49">
        <v>11</v>
      </c>
      <c r="D15" s="50" t="s">
        <v>19</v>
      </c>
      <c r="E15" s="51" t="s">
        <v>21</v>
      </c>
      <c r="F15" s="51" t="s">
        <v>36</v>
      </c>
      <c r="G15" s="51" t="s">
        <v>37</v>
      </c>
      <c r="H15" s="51" t="s">
        <v>23</v>
      </c>
      <c r="I15" s="51" t="s">
        <v>30</v>
      </c>
      <c r="J15" s="32">
        <v>-16000</v>
      </c>
      <c r="K15" s="55">
        <v>56090</v>
      </c>
      <c r="L15" s="32">
        <v>-16000</v>
      </c>
    </row>
    <row r="16" spans="1:12" s="37" customFormat="1" ht="18.75">
      <c r="A16" s="48" t="e">
        <f>#REF!+#REF!</f>
        <v>#REF!</v>
      </c>
      <c r="C16" s="49">
        <v>12</v>
      </c>
      <c r="D16" s="50" t="s">
        <v>19</v>
      </c>
      <c r="E16" s="51" t="s">
        <v>38</v>
      </c>
      <c r="F16" s="51" t="s">
        <v>25</v>
      </c>
      <c r="G16" s="51" t="s">
        <v>39</v>
      </c>
      <c r="H16" s="51" t="s">
        <v>23</v>
      </c>
      <c r="I16" s="51" t="s">
        <v>35</v>
      </c>
      <c r="J16" s="32">
        <v>-3000</v>
      </c>
      <c r="K16" s="55"/>
      <c r="L16" s="32">
        <v>-3000</v>
      </c>
    </row>
    <row r="17" spans="1:12" s="37" customFormat="1" ht="18.75">
      <c r="A17" s="48" t="e">
        <f>#REF!+#REF!</f>
        <v>#REF!</v>
      </c>
      <c r="C17" s="49">
        <v>13</v>
      </c>
      <c r="D17" s="50" t="s">
        <v>19</v>
      </c>
      <c r="E17" s="51" t="s">
        <v>20</v>
      </c>
      <c r="F17" s="51" t="s">
        <v>21</v>
      </c>
      <c r="G17" s="51" t="s">
        <v>40</v>
      </c>
      <c r="H17" s="51" t="s">
        <v>23</v>
      </c>
      <c r="I17" s="51" t="s">
        <v>30</v>
      </c>
      <c r="J17" s="32">
        <v>-20000</v>
      </c>
      <c r="K17" s="55">
        <v>3000</v>
      </c>
      <c r="L17" s="32">
        <v>-20000</v>
      </c>
    </row>
    <row r="18" spans="1:12" s="38" customFormat="1" ht="18.75" hidden="1">
      <c r="A18" s="48" t="e">
        <f>#REF!+#REF!</f>
        <v>#REF!</v>
      </c>
      <c r="C18" s="49">
        <v>14</v>
      </c>
      <c r="D18" s="50"/>
      <c r="E18" s="51"/>
      <c r="F18" s="51"/>
      <c r="G18" s="51"/>
      <c r="H18" s="51"/>
      <c r="I18" s="51"/>
      <c r="J18" s="32"/>
      <c r="K18" s="31"/>
      <c r="L18" s="32"/>
    </row>
    <row r="19" spans="1:12" s="38" customFormat="1" ht="18.75">
      <c r="A19" s="48"/>
      <c r="C19" s="49">
        <v>15</v>
      </c>
      <c r="D19" s="50"/>
      <c r="E19" s="51"/>
      <c r="F19" s="51"/>
      <c r="G19" s="51"/>
      <c r="H19" s="51"/>
      <c r="I19" s="51"/>
      <c r="J19" s="32"/>
      <c r="K19" s="31"/>
      <c r="L19" s="32"/>
    </row>
    <row r="20" spans="1:12" s="38" customFormat="1" ht="18.75">
      <c r="A20" s="48" t="e">
        <f>#REF!+#REF!</f>
        <v>#REF!</v>
      </c>
      <c r="C20" s="49">
        <v>16</v>
      </c>
      <c r="D20" s="50"/>
      <c r="E20" s="51"/>
      <c r="F20" s="51"/>
      <c r="G20" s="51"/>
      <c r="H20" s="51"/>
      <c r="I20" s="51"/>
      <c r="J20" s="32"/>
      <c r="K20" s="31"/>
      <c r="L20" s="32"/>
    </row>
    <row r="21" spans="1:12" s="38" customFormat="1" ht="18.75">
      <c r="A21" s="48" t="e">
        <f>#REF!+#REF!</f>
        <v>#REF!</v>
      </c>
      <c r="C21" s="15">
        <v>17</v>
      </c>
      <c r="D21" s="51"/>
      <c r="E21" s="51"/>
      <c r="F21" s="51"/>
      <c r="G21" s="51"/>
      <c r="H21" s="51"/>
      <c r="I21" s="51"/>
      <c r="J21" s="32"/>
      <c r="K21" s="31"/>
      <c r="L21" s="32"/>
    </row>
    <row r="22" spans="1:13" s="38" customFormat="1" ht="18.75" hidden="1">
      <c r="A22" s="48" t="e">
        <f>#REF!+#REF!</f>
        <v>#REF!</v>
      </c>
      <c r="C22" s="15">
        <v>18</v>
      </c>
      <c r="D22" s="51"/>
      <c r="E22" s="51"/>
      <c r="F22" s="51"/>
      <c r="G22" s="51"/>
      <c r="H22" s="51"/>
      <c r="I22" s="51"/>
      <c r="J22" s="32"/>
      <c r="K22" s="31"/>
      <c r="L22" s="32"/>
      <c r="M22" s="56"/>
    </row>
    <row r="23" spans="1:14" s="37" customFormat="1" ht="18.75">
      <c r="A23" s="48" t="e">
        <f>#REF!+#REF!</f>
        <v>#REF!</v>
      </c>
      <c r="C23" s="15">
        <v>19</v>
      </c>
      <c r="D23" s="51"/>
      <c r="E23" s="51"/>
      <c r="F23" s="51"/>
      <c r="G23" s="51"/>
      <c r="H23" s="51"/>
      <c r="I23" s="51"/>
      <c r="J23" s="32"/>
      <c r="K23" s="55">
        <v>-107901</v>
      </c>
      <c r="L23" s="32"/>
      <c r="M23" s="56"/>
      <c r="N23" s="38"/>
    </row>
    <row r="24" spans="1:12" s="37" customFormat="1" ht="18.75">
      <c r="A24" s="48" t="e">
        <f>#REF!+#REF!</f>
        <v>#REF!</v>
      </c>
      <c r="C24" s="15">
        <v>20</v>
      </c>
      <c r="D24" s="51"/>
      <c r="E24" s="51"/>
      <c r="F24" s="51"/>
      <c r="G24" s="51"/>
      <c r="H24" s="51"/>
      <c r="I24" s="51"/>
      <c r="J24" s="32"/>
      <c r="K24" s="55">
        <v>18264.66</v>
      </c>
      <c r="L24" s="32"/>
    </row>
    <row r="25" spans="1:12" s="37" customFormat="1" ht="18.75" hidden="1">
      <c r="A25" s="48" t="e">
        <f>#REF!+#REF!</f>
        <v>#REF!</v>
      </c>
      <c r="C25" s="15">
        <v>21</v>
      </c>
      <c r="D25" s="51"/>
      <c r="E25" s="51"/>
      <c r="F25" s="51"/>
      <c r="G25" s="51"/>
      <c r="H25" s="51"/>
      <c r="I25" s="51"/>
      <c r="J25" s="32"/>
      <c r="K25" s="55">
        <v>-18264.66</v>
      </c>
      <c r="L25" s="32"/>
    </row>
    <row r="26" spans="1:12" s="38" customFormat="1" ht="18.75" hidden="1">
      <c r="A26" s="48" t="e">
        <f>#REF!+#REF!</f>
        <v>#REF!</v>
      </c>
      <c r="C26" s="15">
        <v>22</v>
      </c>
      <c r="D26" s="51"/>
      <c r="E26" s="51"/>
      <c r="F26" s="51"/>
      <c r="G26" s="51"/>
      <c r="H26" s="51"/>
      <c r="I26" s="51"/>
      <c r="J26" s="32"/>
      <c r="K26" s="31"/>
      <c r="L26" s="32"/>
    </row>
    <row r="27" spans="1:12" s="38" customFormat="1" ht="18.75">
      <c r="A27" s="48" t="e">
        <f>#REF!+#REF!</f>
        <v>#REF!</v>
      </c>
      <c r="C27" s="15">
        <v>23</v>
      </c>
      <c r="D27" s="51"/>
      <c r="E27" s="51"/>
      <c r="F27" s="51"/>
      <c r="G27" s="51"/>
      <c r="H27" s="51"/>
      <c r="I27" s="51"/>
      <c r="J27" s="32"/>
      <c r="K27" s="31"/>
      <c r="L27" s="32"/>
    </row>
    <row r="28" spans="1:12" s="38" customFormat="1" ht="18.75" hidden="1">
      <c r="A28" s="48" t="e">
        <f>#REF!+#REF!</f>
        <v>#REF!</v>
      </c>
      <c r="C28" s="15">
        <v>24</v>
      </c>
      <c r="D28" s="51"/>
      <c r="E28" s="51"/>
      <c r="F28" s="51"/>
      <c r="G28" s="51"/>
      <c r="H28" s="51"/>
      <c r="I28" s="51"/>
      <c r="J28" s="32"/>
      <c r="K28" s="31"/>
      <c r="L28" s="32"/>
    </row>
    <row r="29" spans="1:12" s="37" customFormat="1" ht="18.75" hidden="1">
      <c r="A29" s="48" t="e">
        <f>#REF!+#REF!</f>
        <v>#REF!</v>
      </c>
      <c r="C29" s="15">
        <v>25</v>
      </c>
      <c r="D29" s="51"/>
      <c r="E29" s="51"/>
      <c r="F29" s="51"/>
      <c r="G29" s="51"/>
      <c r="H29" s="51"/>
      <c r="I29" s="51"/>
      <c r="J29" s="32"/>
      <c r="K29" s="55">
        <v>1231.5</v>
      </c>
      <c r="L29" s="32"/>
    </row>
    <row r="30" spans="1:12" s="37" customFormat="1" ht="18.75" hidden="1">
      <c r="A30" s="48" t="e">
        <f>#REF!+#REF!</f>
        <v>#REF!</v>
      </c>
      <c r="C30" s="15">
        <v>26</v>
      </c>
      <c r="D30" s="51"/>
      <c r="E30" s="51"/>
      <c r="F30" s="51"/>
      <c r="G30" s="51"/>
      <c r="H30" s="51"/>
      <c r="I30" s="51"/>
      <c r="J30" s="32"/>
      <c r="K30" s="55"/>
      <c r="L30" s="32"/>
    </row>
    <row r="31" spans="1:12" s="37" customFormat="1" ht="18.75" hidden="1">
      <c r="A31" s="48" t="e">
        <f>#REF!+#REF!</f>
        <v>#REF!</v>
      </c>
      <c r="C31" s="15">
        <v>27</v>
      </c>
      <c r="D31" s="51"/>
      <c r="E31" s="51"/>
      <c r="F31" s="51"/>
      <c r="G31" s="51"/>
      <c r="H31" s="51"/>
      <c r="I31" s="51"/>
      <c r="J31" s="32"/>
      <c r="K31" s="55">
        <v>22653.5</v>
      </c>
      <c r="L31" s="32"/>
    </row>
    <row r="32" spans="1:12" s="37" customFormat="1" ht="18.75">
      <c r="A32" s="48"/>
      <c r="C32" s="15">
        <v>28</v>
      </c>
      <c r="D32" s="51"/>
      <c r="E32" s="51"/>
      <c r="F32" s="51"/>
      <c r="G32" s="51"/>
      <c r="H32" s="51"/>
      <c r="I32" s="51"/>
      <c r="J32" s="32"/>
      <c r="K32" s="55"/>
      <c r="L32" s="32"/>
    </row>
    <row r="33" spans="1:12" s="37" customFormat="1" ht="18.75">
      <c r="A33" s="48"/>
      <c r="C33" s="15">
        <v>29</v>
      </c>
      <c r="D33" s="51"/>
      <c r="E33" s="51"/>
      <c r="F33" s="51"/>
      <c r="G33" s="51"/>
      <c r="H33" s="51"/>
      <c r="I33" s="51"/>
      <c r="J33" s="32"/>
      <c r="K33" s="55"/>
      <c r="L33" s="32"/>
    </row>
    <row r="34" spans="1:12" s="37" customFormat="1" ht="18.75">
      <c r="A34" s="48" t="e">
        <f>#REF!+#REF!</f>
        <v>#REF!</v>
      </c>
      <c r="C34" s="15">
        <v>30</v>
      </c>
      <c r="D34" s="51"/>
      <c r="E34" s="51"/>
      <c r="F34" s="51"/>
      <c r="G34" s="51"/>
      <c r="H34" s="51"/>
      <c r="I34" s="51"/>
      <c r="J34" s="32"/>
      <c r="K34" s="55">
        <v>27926</v>
      </c>
      <c r="L34" s="32"/>
    </row>
    <row r="35" spans="1:12" s="37" customFormat="1" ht="18.75">
      <c r="A35" s="48" t="e">
        <f>#REF!+#REF!</f>
        <v>#REF!</v>
      </c>
      <c r="C35" s="15">
        <v>31</v>
      </c>
      <c r="D35" s="51"/>
      <c r="E35" s="51"/>
      <c r="F35" s="51"/>
      <c r="G35" s="51"/>
      <c r="H35" s="51"/>
      <c r="I35" s="51"/>
      <c r="J35" s="32"/>
      <c r="K35" s="31"/>
      <c r="L35" s="32"/>
    </row>
    <row r="36" spans="1:12" s="38" customFormat="1" ht="18.75">
      <c r="A36" s="48" t="e">
        <f>#REF!+#REF!</f>
        <v>#REF!</v>
      </c>
      <c r="C36" s="15">
        <v>32</v>
      </c>
      <c r="D36" s="51"/>
      <c r="E36" s="51"/>
      <c r="F36" s="51"/>
      <c r="G36" s="51"/>
      <c r="H36" s="51"/>
      <c r="I36" s="51"/>
      <c r="J36" s="32"/>
      <c r="K36" s="31"/>
      <c r="L36" s="32"/>
    </row>
    <row r="37" spans="1:12" s="38" customFormat="1" ht="18.75">
      <c r="A37" s="48" t="e">
        <f>#REF!+#REF!</f>
        <v>#REF!</v>
      </c>
      <c r="C37" s="15">
        <v>33</v>
      </c>
      <c r="D37" s="51"/>
      <c r="E37" s="51"/>
      <c r="F37" s="51"/>
      <c r="G37" s="51"/>
      <c r="H37" s="51"/>
      <c r="I37" s="51"/>
      <c r="J37" s="32"/>
      <c r="K37" s="31"/>
      <c r="L37" s="32"/>
    </row>
    <row r="38" spans="1:12" s="38" customFormat="1" ht="18.75">
      <c r="A38" s="48" t="e">
        <f>#REF!+#REF!</f>
        <v>#REF!</v>
      </c>
      <c r="C38" s="49">
        <v>34</v>
      </c>
      <c r="D38" s="50"/>
      <c r="E38" s="50"/>
      <c r="F38" s="50"/>
      <c r="G38" s="50"/>
      <c r="H38" s="50"/>
      <c r="I38" s="50"/>
      <c r="J38" s="31"/>
      <c r="K38" s="31"/>
      <c r="L38" s="31"/>
    </row>
    <row r="39" spans="1:12" s="38" customFormat="1" ht="18.75" hidden="1">
      <c r="A39" s="48" t="e">
        <f>#REF!+#REF!</f>
        <v>#REF!</v>
      </c>
      <c r="C39" s="49">
        <v>35</v>
      </c>
      <c r="D39" s="50"/>
      <c r="E39" s="50"/>
      <c r="F39" s="50"/>
      <c r="G39" s="50"/>
      <c r="H39" s="50"/>
      <c r="I39" s="50"/>
      <c r="J39" s="31"/>
      <c r="K39" s="31"/>
      <c r="L39" s="31"/>
    </row>
    <row r="40" spans="1:12" s="38" customFormat="1" ht="18.75" hidden="1">
      <c r="A40" s="48" t="e">
        <f>#REF!+#REF!</f>
        <v>#REF!</v>
      </c>
      <c r="C40" s="49">
        <v>36</v>
      </c>
      <c r="D40" s="50"/>
      <c r="E40" s="50"/>
      <c r="F40" s="50"/>
      <c r="G40" s="50"/>
      <c r="H40" s="50"/>
      <c r="I40" s="50"/>
      <c r="J40" s="31"/>
      <c r="K40" s="31"/>
      <c r="L40" s="31"/>
    </row>
    <row r="41" spans="1:12" s="38" customFormat="1" ht="18.75" hidden="1">
      <c r="A41" s="48" t="e">
        <f>#REF!+#REF!</f>
        <v>#REF!</v>
      </c>
      <c r="C41" s="49">
        <v>37</v>
      </c>
      <c r="D41" s="50"/>
      <c r="E41" s="50"/>
      <c r="F41" s="50"/>
      <c r="G41" s="50"/>
      <c r="H41" s="50"/>
      <c r="I41" s="50"/>
      <c r="J41" s="31"/>
      <c r="K41" s="31"/>
      <c r="L41" s="31"/>
    </row>
    <row r="42" spans="1:12" s="38" customFormat="1" ht="18.75" hidden="1">
      <c r="A42" s="48" t="e">
        <f>#REF!+#REF!</f>
        <v>#REF!</v>
      </c>
      <c r="C42" s="49">
        <v>38</v>
      </c>
      <c r="D42" s="50"/>
      <c r="E42" s="50"/>
      <c r="F42" s="50"/>
      <c r="G42" s="50"/>
      <c r="H42" s="50"/>
      <c r="I42" s="50"/>
      <c r="J42" s="31"/>
      <c r="K42" s="31"/>
      <c r="L42" s="31"/>
    </row>
    <row r="43" spans="1:12" s="38" customFormat="1" ht="18.75" hidden="1">
      <c r="A43" s="48" t="e">
        <f>#REF!+#REF!</f>
        <v>#REF!</v>
      </c>
      <c r="C43" s="49">
        <v>39</v>
      </c>
      <c r="D43" s="50"/>
      <c r="E43" s="50"/>
      <c r="F43" s="50"/>
      <c r="G43" s="50"/>
      <c r="H43" s="50"/>
      <c r="I43" s="50"/>
      <c r="J43" s="31"/>
      <c r="K43" s="31"/>
      <c r="L43" s="31"/>
    </row>
    <row r="44" spans="1:12" s="38" customFormat="1" ht="18.75" hidden="1">
      <c r="A44" s="48" t="e">
        <f>#REF!+#REF!</f>
        <v>#REF!</v>
      </c>
      <c r="C44" s="49">
        <v>40</v>
      </c>
      <c r="D44" s="50"/>
      <c r="E44" s="50"/>
      <c r="F44" s="50"/>
      <c r="G44" s="50"/>
      <c r="H44" s="50"/>
      <c r="I44" s="50"/>
      <c r="J44" s="31"/>
      <c r="K44" s="31"/>
      <c r="L44" s="31"/>
    </row>
    <row r="45" spans="1:12" s="38" customFormat="1" ht="18.75" hidden="1">
      <c r="A45" s="48" t="e">
        <f>#REF!+#REF!</f>
        <v>#REF!</v>
      </c>
      <c r="C45" s="49">
        <v>41</v>
      </c>
      <c r="D45" s="50"/>
      <c r="E45" s="50"/>
      <c r="F45" s="50"/>
      <c r="G45" s="50"/>
      <c r="H45" s="50"/>
      <c r="I45" s="50"/>
      <c r="J45" s="31"/>
      <c r="K45" s="31"/>
      <c r="L45" s="31"/>
    </row>
    <row r="46" spans="1:12" s="38" customFormat="1" ht="18.75" hidden="1">
      <c r="A46" s="48" t="e">
        <f>#REF!+#REF!</f>
        <v>#REF!</v>
      </c>
      <c r="C46" s="49">
        <v>42</v>
      </c>
      <c r="D46" s="50"/>
      <c r="E46" s="50"/>
      <c r="F46" s="50"/>
      <c r="G46" s="50"/>
      <c r="H46" s="50"/>
      <c r="I46" s="50"/>
      <c r="J46" s="31"/>
      <c r="K46" s="31"/>
      <c r="L46" s="31"/>
    </row>
    <row r="47" spans="1:12" s="38" customFormat="1" ht="18.75">
      <c r="A47" s="52"/>
      <c r="C47" s="49">
        <v>43</v>
      </c>
      <c r="D47" s="50"/>
      <c r="E47" s="50"/>
      <c r="F47" s="50"/>
      <c r="G47" s="50"/>
      <c r="H47" s="50"/>
      <c r="I47" s="50"/>
      <c r="J47" s="31"/>
      <c r="K47" s="31"/>
      <c r="L47" s="31"/>
    </row>
    <row r="48" spans="1:12" s="38" customFormat="1" ht="18.75">
      <c r="A48" s="52"/>
      <c r="C48" s="49">
        <v>44</v>
      </c>
      <c r="D48" s="50"/>
      <c r="E48" s="50"/>
      <c r="F48" s="50"/>
      <c r="G48" s="50"/>
      <c r="H48" s="50"/>
      <c r="I48" s="50"/>
      <c r="J48" s="31"/>
      <c r="K48" s="31"/>
      <c r="L48" s="31"/>
    </row>
    <row r="49" spans="1:12" s="39" customFormat="1" ht="18.75">
      <c r="A49" s="53"/>
      <c r="C49" s="27"/>
      <c r="D49" s="27"/>
      <c r="E49" s="26"/>
      <c r="F49" s="26"/>
      <c r="G49" s="27"/>
      <c r="H49" s="27"/>
      <c r="I49" s="27"/>
      <c r="J49" s="57">
        <f>SUM(J5:J48)</f>
        <v>0</v>
      </c>
      <c r="K49" s="57">
        <f>SUM(K5:K46)</f>
        <v>0</v>
      </c>
      <c r="L49" s="57">
        <f>SUM(L5:L48)</f>
        <v>0</v>
      </c>
    </row>
    <row r="50" ht="18.75">
      <c r="A50" s="54"/>
    </row>
    <row r="51" spans="1:12" ht="18.75">
      <c r="A51" s="54"/>
      <c r="I51" s="41" t="s">
        <v>41</v>
      </c>
      <c r="J51" s="58">
        <f>J37+J34+J32+J31+J30+J29+J28+J24+J22+J17+J16+J15+J12+J11+J8+J6</f>
        <v>-225000</v>
      </c>
      <c r="K51" s="58"/>
      <c r="L51" s="58">
        <f>L37+L34+L32+L31+L30+L29+L28+L24+L22+L17+L16+L15+L12+L11+L8+L6</f>
        <v>-239000</v>
      </c>
    </row>
    <row r="52" spans="1:12" ht="18.75">
      <c r="A52" s="54"/>
      <c r="I52" s="41" t="s">
        <v>42</v>
      </c>
      <c r="J52" s="58">
        <f>J38+J36+J35+J27+J26+J25+J23+J21+J20+J19+J18+J14+J13+J10+J9+J7+J5</f>
        <v>225000</v>
      </c>
      <c r="K52" s="58"/>
      <c r="L52" s="58">
        <f>L38+L36+L35+L27+L26+L25+L23+L21+L20+L19+L18+L14+L13+L10+L9+L7+L5</f>
        <v>239000</v>
      </c>
    </row>
    <row r="53" spans="1:12" ht="18.75">
      <c r="A53" s="54"/>
      <c r="I53" s="41" t="s">
        <v>43</v>
      </c>
      <c r="J53" s="58">
        <f>J51+J52</f>
        <v>0</v>
      </c>
      <c r="K53" s="58"/>
      <c r="L53" s="58">
        <f>L51+L52</f>
        <v>0</v>
      </c>
    </row>
    <row r="54" ht="18.75">
      <c r="A54" s="54"/>
    </row>
    <row r="55" spans="1:2" ht="18.75">
      <c r="A55" s="54"/>
      <c r="B55" s="41" t="s">
        <v>44</v>
      </c>
    </row>
    <row r="56" ht="18.75">
      <c r="A56" s="54"/>
    </row>
    <row r="57" ht="18.75">
      <c r="A57" s="54"/>
    </row>
    <row r="58" ht="18.75">
      <c r="A58" s="54"/>
    </row>
    <row r="59" ht="18.75">
      <c r="A59" s="54"/>
    </row>
    <row r="60" ht="18.75">
      <c r="A60" s="54"/>
    </row>
    <row r="61" ht="18.75">
      <c r="A61" s="54"/>
    </row>
    <row r="62" ht="18.75">
      <c r="A62" s="54"/>
    </row>
    <row r="63" ht="18.75">
      <c r="A63" s="54"/>
    </row>
    <row r="64" ht="18.75">
      <c r="A64" s="54"/>
    </row>
    <row r="65" ht="18.75">
      <c r="A65" s="54"/>
    </row>
    <row r="66" ht="18.75">
      <c r="A66" s="54"/>
    </row>
    <row r="67" ht="18.75">
      <c r="A67" s="54"/>
    </row>
    <row r="68" ht="18.75">
      <c r="A68" s="54"/>
    </row>
    <row r="69" ht="18.75">
      <c r="A69" s="54"/>
    </row>
    <row r="120" ht="18.75">
      <c r="A120" s="41"/>
    </row>
    <row r="121" ht="18.75">
      <c r="A121" s="41"/>
    </row>
    <row r="122" ht="18.75">
      <c r="A122" s="41"/>
    </row>
    <row r="123" ht="18.75">
      <c r="A123" s="41"/>
    </row>
    <row r="124" ht="18.75">
      <c r="A124" s="41"/>
    </row>
    <row r="125" ht="18.75">
      <c r="A125" s="41"/>
    </row>
    <row r="126" ht="18.75">
      <c r="A126" s="41"/>
    </row>
    <row r="127" ht="18.75">
      <c r="A127" s="41"/>
    </row>
    <row r="128" ht="18.75">
      <c r="A128" s="41"/>
    </row>
    <row r="129" ht="18.75">
      <c r="A129" s="41"/>
    </row>
    <row r="130" ht="18.75">
      <c r="A130" s="41"/>
    </row>
    <row r="131" ht="18.75">
      <c r="A131" s="41"/>
    </row>
    <row r="132" ht="18.75">
      <c r="A132" s="41"/>
    </row>
    <row r="133" ht="18.75">
      <c r="A133" s="41"/>
    </row>
    <row r="134" ht="18.75">
      <c r="A134" s="41"/>
    </row>
    <row r="135" ht="18.75">
      <c r="A135" s="41"/>
    </row>
    <row r="136" ht="18.75">
      <c r="A136" s="41"/>
    </row>
    <row r="137" ht="18.75">
      <c r="A137" s="41"/>
    </row>
    <row r="138" ht="18.75">
      <c r="A138" s="41"/>
    </row>
    <row r="139" ht="18.75">
      <c r="A139" s="41"/>
    </row>
    <row r="140" ht="18.75">
      <c r="A140" s="41"/>
    </row>
    <row r="141" ht="18.75">
      <c r="A141" s="41"/>
    </row>
    <row r="142" ht="18.75">
      <c r="A142" s="41"/>
    </row>
    <row r="143" ht="18.75">
      <c r="A143" s="41"/>
    </row>
    <row r="144" ht="18.75">
      <c r="A144" s="41"/>
    </row>
    <row r="145" ht="18.75">
      <c r="A145" s="41"/>
    </row>
    <row r="146" ht="18.75">
      <c r="A146" s="41"/>
    </row>
    <row r="147" ht="18.75">
      <c r="A147" s="41"/>
    </row>
    <row r="148" ht="18.75">
      <c r="A148" s="41"/>
    </row>
    <row r="149" ht="18.75">
      <c r="A149" s="41"/>
    </row>
    <row r="150" ht="18.75">
      <c r="A150" s="41"/>
    </row>
    <row r="151" ht="18.75">
      <c r="A151" s="41"/>
    </row>
    <row r="152" ht="18.75">
      <c r="A152" s="41"/>
    </row>
    <row r="153" ht="18.75">
      <c r="A153" s="41"/>
    </row>
    <row r="154" ht="18.75">
      <c r="A154" s="41"/>
    </row>
    <row r="155" ht="18.75">
      <c r="A155" s="41"/>
    </row>
    <row r="156" ht="18.75">
      <c r="A156" s="41"/>
    </row>
    <row r="157" ht="18.75">
      <c r="A157" s="41"/>
    </row>
    <row r="158" ht="18.75">
      <c r="A158" s="41"/>
    </row>
    <row r="159" ht="18.75">
      <c r="A159" s="41"/>
    </row>
    <row r="160" ht="18.75">
      <c r="A160" s="41"/>
    </row>
    <row r="161" ht="18.75">
      <c r="A161" s="41"/>
    </row>
    <row r="162" ht="18.75">
      <c r="A162" s="41"/>
    </row>
    <row r="163" ht="18.75">
      <c r="A163" s="41"/>
    </row>
    <row r="164" ht="18.75">
      <c r="A164" s="41"/>
    </row>
    <row r="165" ht="18.75">
      <c r="A165" s="41"/>
    </row>
    <row r="166" ht="18.75">
      <c r="A166" s="41"/>
    </row>
    <row r="167" ht="18.75">
      <c r="A167" s="41"/>
    </row>
    <row r="168" ht="18.75">
      <c r="A168" s="41"/>
    </row>
    <row r="169" ht="18.75">
      <c r="A169" s="41"/>
    </row>
    <row r="170" ht="18.75">
      <c r="A170" s="41"/>
    </row>
    <row r="171" ht="18.75">
      <c r="A171" s="41"/>
    </row>
    <row r="172" ht="18.75">
      <c r="A172" s="41"/>
    </row>
  </sheetData>
  <sheetProtection/>
  <mergeCells count="4">
    <mergeCell ref="C2:J2"/>
    <mergeCell ref="D3:I3"/>
    <mergeCell ref="D4:I4"/>
    <mergeCell ref="M22:N23"/>
  </mergeCells>
  <printOptions horizontalCentered="1"/>
  <pageMargins left="0.31" right="0.31" top="0.35" bottom="0.35" header="0.31" footer="0.31"/>
  <pageSetup fitToHeight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55"/>
  <sheetViews>
    <sheetView tabSelected="1" workbookViewId="0" topLeftCell="B1">
      <selection activeCell="F7" sqref="F7"/>
    </sheetView>
  </sheetViews>
  <sheetFormatPr defaultColWidth="9.140625" defaultRowHeight="15"/>
  <cols>
    <col min="1" max="1" width="22.00390625" style="5" hidden="1" customWidth="1"/>
    <col min="2" max="2" width="5.7109375" style="6" customWidth="1"/>
    <col min="3" max="3" width="9.140625" style="6" customWidth="1"/>
    <col min="4" max="5" width="7.00390625" style="7" customWidth="1"/>
    <col min="6" max="6" width="16.421875" style="6" customWidth="1"/>
    <col min="7" max="8" width="9.140625" style="6" customWidth="1"/>
    <col min="9" max="9" width="14.00390625" style="6" customWidth="1"/>
    <col min="10" max="10" width="17.00390625" style="8" customWidth="1"/>
    <col min="11" max="11" width="16.421875" style="8" customWidth="1"/>
    <col min="12" max="12" width="15.8515625" style="8" customWidth="1"/>
    <col min="13" max="13" width="16.8515625" style="6" customWidth="1"/>
    <col min="14" max="14" width="16.421875" style="6" customWidth="1"/>
    <col min="15" max="15" width="17.57421875" style="6" customWidth="1"/>
    <col min="16" max="16" width="9.140625" style="6" customWidth="1"/>
    <col min="17" max="16384" width="9.140625" style="6" customWidth="1"/>
  </cols>
  <sheetData>
    <row r="1" ht="18.75" customHeight="1">
      <c r="A1" s="9" t="s">
        <v>14</v>
      </c>
    </row>
    <row r="2" spans="1:12" ht="65.25" customHeight="1">
      <c r="A2" s="10"/>
      <c r="B2" s="11" t="s">
        <v>45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31.5">
      <c r="A3" s="12" t="s">
        <v>16</v>
      </c>
      <c r="B3" s="13" t="s">
        <v>1</v>
      </c>
      <c r="C3" s="14" t="s">
        <v>2</v>
      </c>
      <c r="D3" s="14"/>
      <c r="E3" s="14"/>
      <c r="F3" s="14"/>
      <c r="G3" s="14"/>
      <c r="H3" s="14"/>
      <c r="I3" s="14"/>
      <c r="J3" s="12" t="s">
        <v>3</v>
      </c>
      <c r="K3" s="12" t="s">
        <v>4</v>
      </c>
      <c r="L3" s="12" t="s">
        <v>5</v>
      </c>
    </row>
    <row r="4" spans="1:12" s="2" customFormat="1" ht="21" customHeight="1">
      <c r="A4" s="15">
        <v>4</v>
      </c>
      <c r="B4" s="15">
        <v>1</v>
      </c>
      <c r="C4" s="16">
        <v>3</v>
      </c>
      <c r="D4" s="16"/>
      <c r="E4" s="16"/>
      <c r="F4" s="16"/>
      <c r="G4" s="16"/>
      <c r="H4" s="16"/>
      <c r="I4" s="16"/>
      <c r="J4" s="20">
        <v>4</v>
      </c>
      <c r="K4" s="20">
        <v>4</v>
      </c>
      <c r="L4" s="20">
        <v>4</v>
      </c>
    </row>
    <row r="5" spans="1:12" s="2" customFormat="1" ht="21" customHeight="1" hidden="1">
      <c r="A5" s="15"/>
      <c r="B5" s="15"/>
      <c r="C5" s="16">
        <v>812</v>
      </c>
      <c r="D5" s="17" t="s">
        <v>25</v>
      </c>
      <c r="E5" s="17" t="s">
        <v>26</v>
      </c>
      <c r="F5" s="16">
        <v>1920000100</v>
      </c>
      <c r="G5" s="16">
        <v>244</v>
      </c>
      <c r="H5" s="17" t="s">
        <v>29</v>
      </c>
      <c r="I5" s="17"/>
      <c r="J5" s="31"/>
      <c r="K5" s="31"/>
      <c r="L5" s="31"/>
    </row>
    <row r="6" spans="1:12" s="2" customFormat="1" ht="18.75" customHeight="1">
      <c r="A6" s="15"/>
      <c r="B6" s="15"/>
      <c r="C6" s="16">
        <v>812</v>
      </c>
      <c r="D6" s="17" t="s">
        <v>25</v>
      </c>
      <c r="E6" s="17" t="s">
        <v>26</v>
      </c>
      <c r="F6" s="16">
        <v>1920000100</v>
      </c>
      <c r="G6" s="16">
        <v>122</v>
      </c>
      <c r="H6" s="17" t="s">
        <v>46</v>
      </c>
      <c r="I6" s="17"/>
      <c r="J6" s="31">
        <v>9000</v>
      </c>
      <c r="K6" s="31"/>
      <c r="L6" s="31"/>
    </row>
    <row r="7" spans="1:12" s="2" customFormat="1" ht="19.5" customHeight="1">
      <c r="A7" s="15"/>
      <c r="B7" s="15"/>
      <c r="C7" s="16">
        <v>812</v>
      </c>
      <c r="D7" s="17" t="s">
        <v>21</v>
      </c>
      <c r="E7" s="17" t="s">
        <v>47</v>
      </c>
      <c r="F7" s="16">
        <v>1510088520</v>
      </c>
      <c r="G7" s="16">
        <v>244</v>
      </c>
      <c r="H7" s="17" t="s">
        <v>31</v>
      </c>
      <c r="I7" s="17"/>
      <c r="J7" s="32">
        <v>15000</v>
      </c>
      <c r="K7" s="31"/>
      <c r="L7" s="31"/>
    </row>
    <row r="8" spans="1:12" s="2" customFormat="1" ht="21" customHeight="1" hidden="1">
      <c r="A8" s="15"/>
      <c r="B8" s="15"/>
      <c r="C8" s="16">
        <v>812</v>
      </c>
      <c r="D8" s="17" t="s">
        <v>25</v>
      </c>
      <c r="E8" s="17" t="s">
        <v>26</v>
      </c>
      <c r="F8" s="16">
        <v>1920000100</v>
      </c>
      <c r="G8" s="16">
        <v>244</v>
      </c>
      <c r="H8" s="17" t="s">
        <v>30</v>
      </c>
      <c r="I8" s="17"/>
      <c r="J8" s="32"/>
      <c r="K8" s="31"/>
      <c r="L8" s="31"/>
    </row>
    <row r="9" spans="1:12" s="2" customFormat="1" ht="21" customHeight="1" hidden="1">
      <c r="A9" s="15"/>
      <c r="B9" s="15"/>
      <c r="C9" s="16">
        <v>812</v>
      </c>
      <c r="D9" s="17" t="s">
        <v>25</v>
      </c>
      <c r="E9" s="17" t="s">
        <v>26</v>
      </c>
      <c r="F9" s="18">
        <v>1920000100</v>
      </c>
      <c r="G9" s="16">
        <v>121</v>
      </c>
      <c r="H9" s="17" t="s">
        <v>48</v>
      </c>
      <c r="I9" s="17"/>
      <c r="J9" s="32"/>
      <c r="K9" s="31"/>
      <c r="L9" s="31"/>
    </row>
    <row r="10" spans="1:12" s="2" customFormat="1" ht="21" customHeight="1" hidden="1">
      <c r="A10" s="15"/>
      <c r="B10" s="15"/>
      <c r="C10" s="16">
        <v>812</v>
      </c>
      <c r="D10" s="17" t="s">
        <v>25</v>
      </c>
      <c r="E10" s="17" t="s">
        <v>26</v>
      </c>
      <c r="F10" s="16">
        <v>1920000100</v>
      </c>
      <c r="G10" s="16">
        <v>129</v>
      </c>
      <c r="H10" s="17" t="s">
        <v>49</v>
      </c>
      <c r="I10" s="17"/>
      <c r="J10" s="32"/>
      <c r="K10" s="31"/>
      <c r="L10" s="31"/>
    </row>
    <row r="11" spans="1:12" s="2" customFormat="1" ht="21" customHeight="1">
      <c r="A11" s="15"/>
      <c r="B11" s="15"/>
      <c r="C11" s="16">
        <v>812</v>
      </c>
      <c r="D11" s="17" t="s">
        <v>26</v>
      </c>
      <c r="E11" s="17" t="s">
        <v>50</v>
      </c>
      <c r="F11" s="16">
        <v>1540088910</v>
      </c>
      <c r="G11" s="16">
        <v>244</v>
      </c>
      <c r="H11" s="17" t="s">
        <v>30</v>
      </c>
      <c r="I11" s="17"/>
      <c r="J11" s="32">
        <v>150000</v>
      </c>
      <c r="K11" s="31"/>
      <c r="L11" s="31"/>
    </row>
    <row r="12" spans="1:12" s="2" customFormat="1" ht="21" customHeight="1">
      <c r="A12" s="15"/>
      <c r="B12" s="15"/>
      <c r="C12" s="16">
        <v>812</v>
      </c>
      <c r="D12" s="17" t="s">
        <v>20</v>
      </c>
      <c r="E12" s="17" t="s">
        <v>21</v>
      </c>
      <c r="F12" s="16">
        <v>1520088630</v>
      </c>
      <c r="G12" s="16">
        <v>244</v>
      </c>
      <c r="H12" s="17" t="s">
        <v>30</v>
      </c>
      <c r="I12" s="17"/>
      <c r="J12" s="32">
        <v>125000</v>
      </c>
      <c r="K12" s="31"/>
      <c r="L12" s="31"/>
    </row>
    <row r="13" spans="1:12" s="2" customFormat="1" ht="21" customHeight="1">
      <c r="A13" s="15"/>
      <c r="B13" s="15"/>
      <c r="C13" s="16">
        <v>812</v>
      </c>
      <c r="D13" s="17" t="s">
        <v>25</v>
      </c>
      <c r="E13" s="17" t="s">
        <v>26</v>
      </c>
      <c r="F13" s="16">
        <v>1920000100</v>
      </c>
      <c r="G13" s="16">
        <v>244</v>
      </c>
      <c r="H13" s="17" t="s">
        <v>51</v>
      </c>
      <c r="I13" s="17"/>
      <c r="J13" s="32">
        <v>-15000</v>
      </c>
      <c r="K13" s="31"/>
      <c r="L13" s="31"/>
    </row>
    <row r="14" spans="1:12" s="2" customFormat="1" ht="21" customHeight="1">
      <c r="A14" s="15"/>
      <c r="B14" s="15"/>
      <c r="C14" s="16">
        <v>812</v>
      </c>
      <c r="D14" s="17" t="s">
        <v>25</v>
      </c>
      <c r="E14" s="17" t="s">
        <v>26</v>
      </c>
      <c r="F14" s="16">
        <v>1920000100</v>
      </c>
      <c r="G14" s="16">
        <v>244</v>
      </c>
      <c r="H14" s="17" t="s">
        <v>52</v>
      </c>
      <c r="I14" s="17"/>
      <c r="J14" s="32">
        <v>-9000</v>
      </c>
      <c r="K14" s="31"/>
      <c r="L14" s="31"/>
    </row>
    <row r="15" spans="1:12" s="2" customFormat="1" ht="21" customHeight="1" hidden="1">
      <c r="A15" s="15"/>
      <c r="B15" s="15"/>
      <c r="C15" s="16">
        <v>820</v>
      </c>
      <c r="D15" s="17" t="s">
        <v>26</v>
      </c>
      <c r="E15" s="17" t="s">
        <v>36</v>
      </c>
      <c r="F15" s="16">
        <v>1520088710</v>
      </c>
      <c r="G15" s="16">
        <v>244</v>
      </c>
      <c r="H15" s="17" t="s">
        <v>30</v>
      </c>
      <c r="I15" s="17"/>
      <c r="J15" s="31"/>
      <c r="K15" s="31"/>
      <c r="L15" s="31"/>
    </row>
    <row r="16" spans="1:12" s="2" customFormat="1" ht="21" customHeight="1" hidden="1">
      <c r="A16" s="15"/>
      <c r="B16" s="15"/>
      <c r="C16" s="16">
        <v>820</v>
      </c>
      <c r="D16" s="17" t="s">
        <v>20</v>
      </c>
      <c r="E16" s="17" t="s">
        <v>21</v>
      </c>
      <c r="F16" s="16">
        <v>1520088630</v>
      </c>
      <c r="G16" s="16">
        <v>244</v>
      </c>
      <c r="H16" s="17" t="s">
        <v>53</v>
      </c>
      <c r="I16" s="17"/>
      <c r="J16" s="33"/>
      <c r="K16" s="31"/>
      <c r="L16" s="31"/>
    </row>
    <row r="17" spans="1:12" s="2" customFormat="1" ht="21" customHeight="1" hidden="1">
      <c r="A17" s="15"/>
      <c r="B17" s="15"/>
      <c r="C17" s="16">
        <v>820</v>
      </c>
      <c r="D17" s="17" t="s">
        <v>33</v>
      </c>
      <c r="E17" s="17" t="s">
        <v>25</v>
      </c>
      <c r="F17" s="16">
        <v>1530088830</v>
      </c>
      <c r="G17" s="16">
        <v>244</v>
      </c>
      <c r="H17" s="17" t="s">
        <v>54</v>
      </c>
      <c r="I17" s="17"/>
      <c r="J17" s="33"/>
      <c r="K17" s="31"/>
      <c r="L17" s="31"/>
    </row>
    <row r="18" spans="1:12" s="2" customFormat="1" ht="21" customHeight="1" hidden="1">
      <c r="A18" s="15"/>
      <c r="B18" s="15"/>
      <c r="C18" s="16">
        <v>820</v>
      </c>
      <c r="D18" s="17" t="s">
        <v>25</v>
      </c>
      <c r="E18" s="17" t="s">
        <v>55</v>
      </c>
      <c r="F18" s="16">
        <v>1920000200</v>
      </c>
      <c r="G18" s="16">
        <v>121</v>
      </c>
      <c r="H18" s="17" t="s">
        <v>48</v>
      </c>
      <c r="I18" s="17"/>
      <c r="J18" s="31"/>
      <c r="K18" s="31"/>
      <c r="L18" s="31"/>
    </row>
    <row r="19" spans="1:12" s="2" customFormat="1" ht="21" customHeight="1" hidden="1">
      <c r="A19" s="15"/>
      <c r="B19" s="15"/>
      <c r="C19" s="16">
        <v>820</v>
      </c>
      <c r="D19" s="17" t="s">
        <v>25</v>
      </c>
      <c r="E19" s="17" t="s">
        <v>26</v>
      </c>
      <c r="F19" s="16">
        <v>1920000100</v>
      </c>
      <c r="G19" s="16">
        <v>121</v>
      </c>
      <c r="H19" s="17" t="s">
        <v>48</v>
      </c>
      <c r="I19" s="17"/>
      <c r="J19" s="31"/>
      <c r="K19" s="31">
        <v>0</v>
      </c>
      <c r="L19" s="31"/>
    </row>
    <row r="20" spans="1:12" s="2" customFormat="1" ht="21" customHeight="1" hidden="1">
      <c r="A20" s="15"/>
      <c r="B20" s="15"/>
      <c r="C20" s="16">
        <v>820</v>
      </c>
      <c r="D20" s="17" t="s">
        <v>25</v>
      </c>
      <c r="E20" s="17" t="s">
        <v>26</v>
      </c>
      <c r="F20" s="16">
        <v>1920000100</v>
      </c>
      <c r="G20" s="16">
        <v>129</v>
      </c>
      <c r="H20" s="17" t="s">
        <v>49</v>
      </c>
      <c r="I20" s="17"/>
      <c r="J20" s="31"/>
      <c r="K20" s="31"/>
      <c r="L20" s="31"/>
    </row>
    <row r="21" spans="1:12" s="2" customFormat="1" ht="21" customHeight="1" hidden="1">
      <c r="A21" s="15"/>
      <c r="B21" s="15"/>
      <c r="C21" s="16">
        <v>820</v>
      </c>
      <c r="D21" s="17" t="s">
        <v>25</v>
      </c>
      <c r="E21" s="17" t="s">
        <v>26</v>
      </c>
      <c r="F21" s="16">
        <v>1920000100</v>
      </c>
      <c r="G21" s="16">
        <v>244</v>
      </c>
      <c r="H21" s="17" t="s">
        <v>56</v>
      </c>
      <c r="I21" s="17"/>
      <c r="J21" s="31"/>
      <c r="K21" s="31"/>
      <c r="L21" s="31"/>
    </row>
    <row r="22" spans="1:12" s="2" customFormat="1" ht="21" customHeight="1" hidden="1">
      <c r="A22" s="15"/>
      <c r="B22" s="15"/>
      <c r="C22" s="16">
        <v>820</v>
      </c>
      <c r="D22" s="17" t="s">
        <v>25</v>
      </c>
      <c r="E22" s="17" t="s">
        <v>26</v>
      </c>
      <c r="F22" s="16">
        <v>1920000100</v>
      </c>
      <c r="G22" s="16">
        <v>244</v>
      </c>
      <c r="H22" s="17" t="s">
        <v>52</v>
      </c>
      <c r="I22" s="17"/>
      <c r="J22" s="31"/>
      <c r="K22" s="31"/>
      <c r="L22" s="31"/>
    </row>
    <row r="23" spans="1:12" s="2" customFormat="1" ht="21" customHeight="1" hidden="1">
      <c r="A23" s="15"/>
      <c r="B23" s="15"/>
      <c r="C23" s="16">
        <v>820</v>
      </c>
      <c r="D23" s="17" t="s">
        <v>21</v>
      </c>
      <c r="E23" s="17" t="s">
        <v>36</v>
      </c>
      <c r="F23" s="16">
        <v>1510088510</v>
      </c>
      <c r="G23" s="16">
        <v>244</v>
      </c>
      <c r="H23" s="17" t="s">
        <v>30</v>
      </c>
      <c r="I23" s="17"/>
      <c r="J23" s="31"/>
      <c r="K23" s="31"/>
      <c r="L23" s="31"/>
    </row>
    <row r="24" spans="1:12" s="2" customFormat="1" ht="21" customHeight="1" hidden="1">
      <c r="A24" s="15"/>
      <c r="B24" s="15"/>
      <c r="C24" s="16">
        <v>820</v>
      </c>
      <c r="D24" s="17" t="s">
        <v>21</v>
      </c>
      <c r="E24" s="17" t="s">
        <v>36</v>
      </c>
      <c r="F24" s="16">
        <v>1510088520</v>
      </c>
      <c r="G24" s="16">
        <v>244</v>
      </c>
      <c r="H24" s="17" t="s">
        <v>51</v>
      </c>
      <c r="I24" s="17"/>
      <c r="J24" s="31"/>
      <c r="K24" s="31"/>
      <c r="L24" s="31"/>
    </row>
    <row r="25" spans="1:12" s="3" customFormat="1" ht="15.75" hidden="1">
      <c r="A25" s="19"/>
      <c r="B25" s="20"/>
      <c r="C25" s="16">
        <v>820</v>
      </c>
      <c r="D25" s="17" t="s">
        <v>21</v>
      </c>
      <c r="E25" s="17" t="s">
        <v>47</v>
      </c>
      <c r="F25" s="16" t="s">
        <v>57</v>
      </c>
      <c r="G25" s="16">
        <v>244</v>
      </c>
      <c r="H25" s="17" t="s">
        <v>29</v>
      </c>
      <c r="I25" s="17"/>
      <c r="J25" s="31"/>
      <c r="K25" s="31">
        <v>0</v>
      </c>
      <c r="L25" s="31">
        <v>0</v>
      </c>
    </row>
    <row r="26" spans="1:12" s="3" customFormat="1" ht="15.75" hidden="1">
      <c r="A26" s="19"/>
      <c r="B26" s="20"/>
      <c r="C26" s="16">
        <v>820</v>
      </c>
      <c r="D26" s="17" t="s">
        <v>26</v>
      </c>
      <c r="E26" s="17" t="s">
        <v>36</v>
      </c>
      <c r="F26" s="16">
        <v>1520088660</v>
      </c>
      <c r="G26" s="16">
        <v>244</v>
      </c>
      <c r="H26" s="17" t="s">
        <v>29</v>
      </c>
      <c r="I26" s="17"/>
      <c r="J26" s="31"/>
      <c r="K26" s="31">
        <v>0</v>
      </c>
      <c r="L26" s="31">
        <v>0</v>
      </c>
    </row>
    <row r="27" spans="1:12" s="3" customFormat="1" ht="15.75" hidden="1">
      <c r="A27" s="21"/>
      <c r="B27" s="22"/>
      <c r="C27" s="20">
        <v>820</v>
      </c>
      <c r="D27" s="17" t="s">
        <v>26</v>
      </c>
      <c r="E27" s="17" t="s">
        <v>50</v>
      </c>
      <c r="F27" s="20">
        <v>1540088910</v>
      </c>
      <c r="G27" s="20">
        <v>244</v>
      </c>
      <c r="H27" s="17" t="s">
        <v>30</v>
      </c>
      <c r="I27" s="17"/>
      <c r="J27" s="33"/>
      <c r="K27" s="31">
        <v>0</v>
      </c>
      <c r="L27" s="31">
        <v>0</v>
      </c>
    </row>
    <row r="28" spans="1:12" s="3" customFormat="1" ht="15.75" hidden="1">
      <c r="A28" s="21"/>
      <c r="B28" s="22"/>
      <c r="C28" s="20">
        <v>820</v>
      </c>
      <c r="D28" s="17" t="s">
        <v>20</v>
      </c>
      <c r="E28" s="17" t="s">
        <v>21</v>
      </c>
      <c r="F28" s="20">
        <v>1520088630</v>
      </c>
      <c r="G28" s="20">
        <v>244</v>
      </c>
      <c r="H28" s="17" t="s">
        <v>30</v>
      </c>
      <c r="I28" s="17"/>
      <c r="J28" s="33"/>
      <c r="K28" s="31">
        <v>0</v>
      </c>
      <c r="L28" s="31">
        <v>0</v>
      </c>
    </row>
    <row r="29" spans="1:12" s="3" customFormat="1" ht="15.75" hidden="1">
      <c r="A29" s="21"/>
      <c r="B29" s="22"/>
      <c r="C29" s="20">
        <v>820</v>
      </c>
      <c r="D29" s="17" t="s">
        <v>33</v>
      </c>
      <c r="E29" s="17" t="s">
        <v>25</v>
      </c>
      <c r="F29" s="20">
        <v>1530088830</v>
      </c>
      <c r="G29" s="20">
        <v>244</v>
      </c>
      <c r="H29" s="17" t="s">
        <v>35</v>
      </c>
      <c r="I29" s="17"/>
      <c r="J29" s="33"/>
      <c r="K29" s="31"/>
      <c r="L29" s="31"/>
    </row>
    <row r="30" spans="1:12" s="3" customFormat="1" ht="15.75">
      <c r="A30" s="23"/>
      <c r="B30" s="24" t="s">
        <v>58</v>
      </c>
      <c r="C30" s="25"/>
      <c r="D30" s="26"/>
      <c r="E30" s="26"/>
      <c r="F30" s="27"/>
      <c r="G30" s="27"/>
      <c r="H30" s="27"/>
      <c r="I30" s="27"/>
      <c r="J30" s="34">
        <f>SUM(J5:J29)</f>
        <v>275000</v>
      </c>
      <c r="K30" s="34">
        <f>SUM(K5:K29)</f>
        <v>0</v>
      </c>
      <c r="L30" s="34">
        <f>SUM(L5:L29)</f>
        <v>0</v>
      </c>
    </row>
    <row r="31" spans="1:12" s="3" customFormat="1" ht="15.75">
      <c r="A31" s="23"/>
      <c r="B31" s="6"/>
      <c r="C31" s="6"/>
      <c r="D31" s="7"/>
      <c r="E31" s="7"/>
      <c r="F31" s="6"/>
      <c r="G31" s="6"/>
      <c r="H31" s="6"/>
      <c r="I31" s="6"/>
      <c r="J31" s="8"/>
      <c r="K31" s="8"/>
      <c r="L31" s="8"/>
    </row>
    <row r="32" spans="1:12" s="4" customFormat="1" ht="15.75">
      <c r="A32" s="28"/>
      <c r="B32" s="6"/>
      <c r="C32" s="6"/>
      <c r="D32" s="7"/>
      <c r="E32" s="7"/>
      <c r="F32" s="6"/>
      <c r="G32" s="6"/>
      <c r="H32" s="6" t="s">
        <v>41</v>
      </c>
      <c r="I32" s="6"/>
      <c r="J32" s="35">
        <f>SUM(J7+J11+J12+J6)</f>
        <v>299000</v>
      </c>
      <c r="K32" s="35"/>
      <c r="L32" s="35"/>
    </row>
    <row r="33" spans="1:12" ht="15.75">
      <c r="A33" s="29"/>
      <c r="H33" s="6" t="s">
        <v>42</v>
      </c>
      <c r="J33" s="35">
        <f>SUM(J13:J14)</f>
        <v>-24000</v>
      </c>
      <c r="K33" s="35"/>
      <c r="L33" s="35"/>
    </row>
    <row r="34" spans="1:12" ht="15.75">
      <c r="A34" s="29"/>
      <c r="H34" s="6" t="s">
        <v>43</v>
      </c>
      <c r="J34" s="35">
        <f>SUM(J32:J33)</f>
        <v>275000</v>
      </c>
      <c r="K34" s="35"/>
      <c r="L34" s="35"/>
    </row>
    <row r="35" ht="15.75">
      <c r="A35" s="29"/>
    </row>
    <row r="36" spans="1:11" ht="15.75">
      <c r="A36" s="29"/>
      <c r="K36" s="35"/>
    </row>
    <row r="37" spans="1:10" ht="15.75">
      <c r="A37" s="29"/>
      <c r="J37" s="35"/>
    </row>
    <row r="38" spans="1:7" ht="15.75">
      <c r="A38" s="29"/>
      <c r="B38" s="6" t="s">
        <v>10</v>
      </c>
      <c r="G38" s="6" t="s">
        <v>11</v>
      </c>
    </row>
    <row r="39" ht="15.75">
      <c r="A39" s="29"/>
    </row>
    <row r="40" ht="15.75">
      <c r="A40" s="29"/>
    </row>
    <row r="41" spans="1:7" ht="15.75">
      <c r="A41" s="29"/>
      <c r="B41" s="6" t="s">
        <v>59</v>
      </c>
      <c r="G41" s="6" t="s">
        <v>13</v>
      </c>
    </row>
    <row r="42" ht="15.75">
      <c r="A42" s="29"/>
    </row>
    <row r="43" ht="15.75">
      <c r="A43" s="29"/>
    </row>
    <row r="44" spans="1:6" ht="15.75">
      <c r="A44" s="29"/>
      <c r="F44" s="30"/>
    </row>
    <row r="45" spans="1:6" ht="15.75">
      <c r="A45" s="29"/>
      <c r="F45" s="30"/>
    </row>
    <row r="46" spans="1:6" ht="15.75">
      <c r="A46" s="29"/>
      <c r="F46" s="30"/>
    </row>
    <row r="47" spans="1:6" ht="15.75">
      <c r="A47" s="29"/>
      <c r="F47" s="30"/>
    </row>
    <row r="48" ht="15.75">
      <c r="A48" s="29"/>
    </row>
    <row r="49" ht="15.75">
      <c r="A49" s="29"/>
    </row>
    <row r="50" ht="15.75">
      <c r="A50" s="29"/>
    </row>
    <row r="51" ht="15.75">
      <c r="A51" s="29"/>
    </row>
    <row r="52" ht="15.75">
      <c r="A52" s="29"/>
    </row>
    <row r="103" ht="15.75">
      <c r="A103" s="6"/>
    </row>
    <row r="104" ht="15.75">
      <c r="A104" s="6"/>
    </row>
    <row r="105" ht="15.75">
      <c r="A105" s="6"/>
    </row>
    <row r="106" ht="15.75">
      <c r="A106" s="6"/>
    </row>
    <row r="107" ht="15.75">
      <c r="A107" s="6"/>
    </row>
    <row r="108" ht="15.75">
      <c r="A108" s="6"/>
    </row>
    <row r="109" ht="15.75">
      <c r="A109" s="6"/>
    </row>
    <row r="110" ht="15.75">
      <c r="A110" s="6"/>
    </row>
    <row r="111" ht="15.75">
      <c r="A111" s="6"/>
    </row>
    <row r="112" ht="15.75">
      <c r="A112" s="6"/>
    </row>
    <row r="113" ht="15.75">
      <c r="A113" s="6"/>
    </row>
    <row r="114" ht="15.75">
      <c r="A114" s="6"/>
    </row>
    <row r="115" ht="15.75">
      <c r="A115" s="6"/>
    </row>
    <row r="116" ht="15.75">
      <c r="A116" s="6"/>
    </row>
    <row r="117" ht="15.75">
      <c r="A117" s="6"/>
    </row>
    <row r="118" ht="15.75">
      <c r="A118" s="6"/>
    </row>
    <row r="119" ht="15.75">
      <c r="A119" s="6"/>
    </row>
    <row r="120" ht="15.75">
      <c r="A120" s="6"/>
    </row>
    <row r="121" ht="15.75">
      <c r="A121" s="6"/>
    </row>
    <row r="122" ht="15.75">
      <c r="A122" s="6"/>
    </row>
    <row r="123" ht="15.75">
      <c r="A123" s="6"/>
    </row>
    <row r="124" ht="15.75">
      <c r="A124" s="6"/>
    </row>
    <row r="125" ht="15.75">
      <c r="A125" s="6"/>
    </row>
    <row r="126" ht="15.75">
      <c r="A126" s="6"/>
    </row>
    <row r="127" ht="15.75">
      <c r="A127" s="6"/>
    </row>
    <row r="128" ht="15.75">
      <c r="A128" s="6"/>
    </row>
    <row r="129" ht="15.75">
      <c r="A129" s="6"/>
    </row>
    <row r="130" ht="15.75">
      <c r="A130" s="6"/>
    </row>
    <row r="131" ht="15.75">
      <c r="A131" s="6"/>
    </row>
    <row r="132" ht="15.75">
      <c r="A132" s="6"/>
    </row>
    <row r="133" ht="15.75">
      <c r="A133" s="6"/>
    </row>
    <row r="134" ht="15.75">
      <c r="A134" s="6"/>
    </row>
    <row r="135" ht="15.75">
      <c r="A135" s="6"/>
    </row>
    <row r="136" ht="15.75">
      <c r="A136" s="6"/>
    </row>
    <row r="137" ht="15.75">
      <c r="A137" s="6"/>
    </row>
    <row r="138" ht="15.75">
      <c r="A138" s="6"/>
    </row>
    <row r="139" ht="15.75">
      <c r="A139" s="6"/>
    </row>
    <row r="140" ht="15.75">
      <c r="A140" s="6"/>
    </row>
    <row r="141" ht="15.75">
      <c r="A141" s="6"/>
    </row>
    <row r="142" ht="15.75">
      <c r="A142" s="6"/>
    </row>
    <row r="143" ht="15.75">
      <c r="A143" s="6"/>
    </row>
    <row r="144" ht="15.75">
      <c r="A144" s="6"/>
    </row>
    <row r="145" ht="15.75">
      <c r="A145" s="6"/>
    </row>
    <row r="146" ht="15.75">
      <c r="A146" s="6"/>
    </row>
    <row r="147" ht="15.75">
      <c r="A147" s="6"/>
    </row>
    <row r="148" ht="15.75">
      <c r="A148" s="6"/>
    </row>
    <row r="149" ht="15.75">
      <c r="A149" s="6"/>
    </row>
    <row r="150" ht="15.75">
      <c r="A150" s="6"/>
    </row>
    <row r="151" ht="15.75">
      <c r="A151" s="6"/>
    </row>
    <row r="152" ht="15.75">
      <c r="A152" s="6"/>
    </row>
    <row r="153" ht="15.75">
      <c r="A153" s="6"/>
    </row>
    <row r="154" ht="15.75">
      <c r="A154" s="6"/>
    </row>
    <row r="155" ht="15.75">
      <c r="A155" s="6"/>
    </row>
  </sheetData>
  <sheetProtection/>
  <mergeCells count="4">
    <mergeCell ref="B2:L2"/>
    <mergeCell ref="C3:H3"/>
    <mergeCell ref="C4:H4"/>
    <mergeCell ref="B30:C30"/>
  </mergeCells>
  <printOptions/>
  <pageMargins left="0.71" right="0.71" top="0.75" bottom="0.75" header="0.31" footer="0.31"/>
  <pageSetup fitToHeight="2" fitToWidth="1" horizontalDpi="600" verticalDpi="600" orientation="portrait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User</cp:lastModifiedBy>
  <cp:lastPrinted>2021-01-11T02:52:48Z</cp:lastPrinted>
  <dcterms:created xsi:type="dcterms:W3CDTF">2011-10-20T08:34:47Z</dcterms:created>
  <dcterms:modified xsi:type="dcterms:W3CDTF">2021-09-21T04:22:27Z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1049-11.2.0.10265</vt:lpwstr>
  </property>
  <property fmtid="{D5CDD505-2E9C-101B-9397-08002B2CF9AE}" pid="4" name="I">
    <vt:lpwstr>3AFDE22A44DA44B194CF14F236785E7C</vt:lpwstr>
  </property>
</Properties>
</file>