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расходов'!$G$38</definedName>
  </definedNames>
  <calcPr fullCalcOnLoad="1"/>
</workbook>
</file>

<file path=xl/sharedStrings.xml><?xml version="1.0" encoding="utf-8"?>
<sst xmlns="http://schemas.openxmlformats.org/spreadsheetml/2006/main" count="95" uniqueCount="89">
  <si>
    <t>Приложение 5</t>
  </si>
  <si>
    <t>к решению Жерлыкского Совета депутатов</t>
  </si>
  <si>
    <t>Распределение бюджетных ассигнований по разделам и подразделам бюджетной классификации расходов</t>
  </si>
  <si>
    <t xml:space="preserve"> бюджетов Российской Федерации на 2021 год и плановый период 2022-2023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</si>
  <si>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</si>
  <si>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</si>
  <si>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</si>
  <si>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Раздел- подраздел</t>
  </si>
  <si>
    <t>Сумма на 2021 год</t>
  </si>
  <si>
    <t>Сумма на 2022 год</t>
  </si>
  <si>
    <t>Сумма на 2023 год</t>
  </si>
  <si>
    <t>2</t>
  </si>
  <si>
    <t>3</t>
  </si>
  <si>
    <t>4</t>
  </si>
  <si>
    <t>5</t>
  </si>
  <si>
    <t>6</t>
  </si>
  <si>
    <t>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</si>
  <si>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</si>
  <si>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</si>
  <si>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</si>
  <si>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</si>
  <si>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</si>
  <si>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</si>
  <si>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</si>
  <si>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</si>
  <si>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</si>
  <si>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</si>
  <si>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</si>
  <si>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</si>
  <si>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</si>
  <si>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</si>
  <si>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</si>
  <si>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</si>
  <si>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НАЦИОНАЛЬНАЯ БЕЗОПАСНОСТЬ И ПРАВООХРАНИТЕЛЬНАЯ ДЕЯТЕЛЬНОСТЬ</t>
  </si>
  <si>
    <t>0300</t>
  </si>
  <si>
    <t>9</t>
  </si>
  <si>
    <t>Обеспечение первичных мер пожарной безопасности</t>
  </si>
  <si>
    <t>0310</t>
  </si>
  <si>
    <t>10</t>
  </si>
  <si>
    <t>Обеспечение пожарной безопасности</t>
  </si>
  <si>
    <t>11</t>
  </si>
  <si>
    <t>НАЦИОНАЛЬНАЯ ЭКОНОМИКА</t>
  </si>
  <si>
    <t>0400</t>
  </si>
  <si>
    <t>12</t>
  </si>
  <si>
    <t>Водное хозяйство</t>
  </si>
  <si>
    <t>0406</t>
  </si>
  <si>
    <t>13</t>
  </si>
  <si>
    <t>Дорожное хозяйство (дорожные фонды)</t>
  </si>
  <si>
    <t>0409</t>
  </si>
  <si>
    <t>14</t>
  </si>
  <si>
    <t>Другие вопросы в области национальной экономики</t>
  </si>
  <si>
    <t>0412</t>
  </si>
  <si>
    <t>15</t>
  </si>
  <si>
    <t>ЖИЛИЩНО-КОММУНАЛЬНОЕ ХОЗЯЙСТВО</t>
  </si>
  <si>
    <t>0500</t>
  </si>
  <si>
    <t>16</t>
  </si>
  <si>
    <t>Коммунальное хозяйство</t>
  </si>
  <si>
    <t>0502</t>
  </si>
  <si>
    <t>17</t>
  </si>
  <si>
    <t>Благоустройство</t>
  </si>
  <si>
    <t>0503</t>
  </si>
  <si>
    <t>18</t>
  </si>
  <si>
    <t>КУЛЬТУРА, КИНЕМАТОГРАФИЯ</t>
  </si>
  <si>
    <t>0800</t>
  </si>
  <si>
    <t>19</t>
  </si>
  <si>
    <t>Культура</t>
  </si>
  <si>
    <t>0801</t>
  </si>
  <si>
    <t>20</t>
  </si>
  <si>
    <t>СОЦИАЛЬНАЯ ПОЛИТИКА</t>
  </si>
  <si>
    <t>1000</t>
  </si>
  <si>
    <t>21</t>
  </si>
  <si>
    <t>Пенсионное обеспечение</t>
  </si>
  <si>
    <t>1001</t>
  </si>
  <si>
    <t>22</t>
  </si>
  <si>
    <t>Обслуживание государственного муниципального долга</t>
  </si>
  <si>
    <t>1300</t>
  </si>
  <si>
    <t>23</t>
  </si>
  <si>
    <t>Расходы на обслуживание муниципального долга сельсовета в рамках непрограммных расходов сельсовета</t>
  </si>
  <si>
    <t>1301</t>
  </si>
  <si>
    <t>24</t>
  </si>
  <si>
    <t>МЕЖБЮДЖЕТНЫЕ ТРАНСФЕРТЫ ОБЩЕГО ХАРАКТЕРА БЮДЖЕТАМ БЮДЖЕТНОЙ СИСТЕМЫ РОССИЙСКОЙ ФЕДЕРАЦИИ</t>
  </si>
  <si>
    <t>1400</t>
  </si>
  <si>
    <t>25</t>
  </si>
  <si>
    <t>Прочие межбюджетные трансферты общего характера</t>
  </si>
  <si>
    <t>1403</t>
  </si>
  <si>
    <t>26</t>
  </si>
  <si>
    <t>Условно утвержденные расходы</t>
  </si>
  <si>
    <t>ВСЕГО:</t>
  </si>
  <si>
    <t xml:space="preserve">от 27.09.2021 №42 -рс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</si>
</sst>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</numFmts>
  <fonts count="25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22" fillId="5" borderId="1" applyNumberFormat="0" applyAlignment="0" applyProtection="0"/>
    <xf numFmtId="0" fontId="14" fillId="14" borderId="2" applyNumberFormat="0" applyAlignment="0" applyProtection="0"/>
    <xf numFmtId="0" fontId="23" fillId="14" borderId="1" applyNumberFormat="0" applyAlignment="0" applyProtection="0"/>
    <xf numFmtId="0" fontId="15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1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" borderId="7" applyNumberFormat="0" applyFont="0" applyAlignment="0" applyProtection="0"/>
    <xf numFmtId="0" fontId="9" fillId="17" borderId="8" applyNumberForma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E13" sqref="E13"/>
    </sheetView>
  </sheetViews>
  <sheetFormatPr defaultColWidth="9.140625" defaultRowHeight="12.75" customHeight="1"/>
  <cols>
    <col min="1" max="1" width="10.7109375" style="3" customWidth="1"/>
    <col min="2" max="2" width="40.7109375" style="3" customWidth="1"/>
    <col min="3" max="3" width="10.7109375" style="3" customWidth="1"/>
    <col min="4" max="6" width="15.7109375" style="3" customWidth="1"/>
    <col min="7" max="7" width="8.8515625" style="3" customWidth="1"/>
    <col min="8" max="16384" width="9.140625" style="3" customWidth="1"/>
  </cols>
  <sheetData>
    <row r="1" spans="2:6" ht="15.75" customHeight="1">
      <c r="B1" s="4"/>
      <c r="C1" s="5"/>
      <c r="D1" s="4" t="s">
        <v>0</v>
      </c>
      <c r="E1" s="4"/>
      <c r="F1" s="4"/>
    </row>
    <row r="2" spans="2:6" ht="15.75" customHeight="1">
      <c r="B2" s="4"/>
      <c r="D2" s="4" t="s">
        <v>1</v>
      </c>
      <c r="E2" s="4"/>
      <c r="F2" s="4"/>
    </row>
    <row r="3" spans="4:6" ht="12.75" customHeight="1">
      <c r="D3" s="4" t="s">
        <v>88</v>
      </c>
      <c r="E3" s="4"/>
      <c r="F3" s="4"/>
    </row>
    <row r="5" spans="1:6" ht="30" customHeight="1">
      <c r="A5" s="19" t="s">
        <v>2</v>
      </c>
      <c r="B5" s="19"/>
      <c r="C5" s="19"/>
      <c r="D5" s="19"/>
      <c r="E5" s="19"/>
      <c r="F5" s="19"/>
    </row>
    <row r="6" spans="1:6" ht="15.75" customHeight="1">
      <c r="A6" s="20" t="s">
        <v>3</v>
      </c>
      <c r="B6" s="20"/>
      <c r="C6" s="20"/>
      <c r="D6" s="20"/>
      <c r="E6" s="20"/>
      <c r="F6" s="20"/>
    </row>
    <row r="7" spans="2:6" ht="15.75" customHeight="1">
      <c r="B7" s="21"/>
      <c r="C7" s="21"/>
      <c r="D7" s="6"/>
      <c r="E7" s="6"/>
      <c r="F7" s="6"/>
    </row>
    <row r="8" spans="2:6" ht="13.5" customHeight="1">
      <c r="B8" s="21"/>
      <c r="C8" s="21"/>
      <c r="F8" s="7" t="s">
        <v>4</v>
      </c>
    </row>
    <row r="9" spans="1:7" s="1" customFormat="1" ht="15.75" customHeight="1">
      <c r="A9" s="22" t="s">
        <v>5</v>
      </c>
      <c r="B9" s="23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9"/>
    </row>
    <row r="10" spans="1:7" s="1" customFormat="1" ht="36.75" customHeight="1">
      <c r="A10" s="22"/>
      <c r="B10" s="23"/>
      <c r="C10" s="23"/>
      <c r="D10" s="23"/>
      <c r="E10" s="23"/>
      <c r="F10" s="23"/>
      <c r="G10" s="9"/>
    </row>
    <row r="11" spans="1:7" ht="15.75" customHeight="1">
      <c r="A11" s="8">
        <v>1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/>
    </row>
    <row r="12" spans="1:6" ht="31.5">
      <c r="A12" s="12" t="s">
        <v>16</v>
      </c>
      <c r="B12" s="13" t="s">
        <v>17</v>
      </c>
      <c r="C12" s="12" t="s">
        <v>18</v>
      </c>
      <c r="D12" s="14">
        <f>SUM(D13:D16)</f>
        <v>4399154.640000001</v>
      </c>
      <c r="E12" s="14">
        <f>SUM(E13:E16)</f>
        <v>3215561</v>
      </c>
      <c r="F12" s="14">
        <f>SUM(F13:F16)</f>
        <v>3110708</v>
      </c>
    </row>
    <row r="13" spans="1:6" ht="63">
      <c r="A13" s="12" t="s">
        <v>11</v>
      </c>
      <c r="B13" s="13" t="s">
        <v>19</v>
      </c>
      <c r="C13" s="12" t="s">
        <v>20</v>
      </c>
      <c r="D13" s="14">
        <v>940140</v>
      </c>
      <c r="E13" s="14">
        <v>940140</v>
      </c>
      <c r="F13" s="14">
        <v>940140</v>
      </c>
    </row>
    <row r="14" spans="1:6" ht="94.5">
      <c r="A14" s="12" t="s">
        <v>12</v>
      </c>
      <c r="B14" s="13" t="s">
        <v>21</v>
      </c>
      <c r="C14" s="12" t="s">
        <v>22</v>
      </c>
      <c r="D14" s="14">
        <f>3353096.64-198+110000+461-15000</f>
        <v>3448359.64</v>
      </c>
      <c r="E14" s="14">
        <f>2385459-119700-795-198</f>
        <v>2264766</v>
      </c>
      <c r="F14" s="14">
        <f>2285406-124500-795-198</f>
        <v>2159913</v>
      </c>
    </row>
    <row r="15" spans="1:6" ht="15.75">
      <c r="A15" s="12" t="s">
        <v>13</v>
      </c>
      <c r="B15" s="13" t="s">
        <v>23</v>
      </c>
      <c r="C15" s="12" t="s">
        <v>24</v>
      </c>
      <c r="D15" s="14">
        <v>5000</v>
      </c>
      <c r="E15" s="14">
        <v>5000</v>
      </c>
      <c r="F15" s="14">
        <v>5000</v>
      </c>
    </row>
    <row r="16" spans="1:6" ht="15.75">
      <c r="A16" s="12" t="s">
        <v>14</v>
      </c>
      <c r="B16" s="13" t="s">
        <v>25</v>
      </c>
      <c r="C16" s="12" t="s">
        <v>26</v>
      </c>
      <c r="D16" s="14">
        <v>5655</v>
      </c>
      <c r="E16" s="14">
        <v>5655</v>
      </c>
      <c r="F16" s="14">
        <v>5655</v>
      </c>
    </row>
    <row r="17" spans="1:6" ht="15.75">
      <c r="A17" s="12" t="s">
        <v>15</v>
      </c>
      <c r="B17" s="13" t="s">
        <v>27</v>
      </c>
      <c r="C17" s="12" t="s">
        <v>28</v>
      </c>
      <c r="D17" s="14">
        <f>SUM(D18)</f>
        <v>118126</v>
      </c>
      <c r="E17" s="14">
        <f>SUM(E18)</f>
        <v>119536</v>
      </c>
      <c r="F17" s="14">
        <f>SUM(F18)</f>
        <v>124929</v>
      </c>
    </row>
    <row r="18" spans="1:6" ht="31.5">
      <c r="A18" s="12" t="s">
        <v>29</v>
      </c>
      <c r="B18" s="13" t="s">
        <v>30</v>
      </c>
      <c r="C18" s="12" t="s">
        <v>31</v>
      </c>
      <c r="D18" s="14">
        <f>108687+9439</f>
        <v>118126</v>
      </c>
      <c r="E18" s="14">
        <f>111293+8243</f>
        <v>119536</v>
      </c>
      <c r="F18" s="14">
        <v>124929</v>
      </c>
    </row>
    <row r="19" spans="1:6" ht="47.25">
      <c r="A19" s="12" t="s">
        <v>32</v>
      </c>
      <c r="B19" s="13" t="s">
        <v>33</v>
      </c>
      <c r="C19" s="12" t="s">
        <v>34</v>
      </c>
      <c r="D19" s="14">
        <f>SUM(D20:D21)</f>
        <v>232895</v>
      </c>
      <c r="E19" s="14">
        <f>SUM(E20:E21)</f>
        <v>87895</v>
      </c>
      <c r="F19" s="14">
        <f>SUM(F20:F21)</f>
        <v>87895</v>
      </c>
    </row>
    <row r="20" spans="1:6" ht="49.5" customHeight="1">
      <c r="A20" s="12" t="s">
        <v>35</v>
      </c>
      <c r="B20" s="15" t="s">
        <v>36</v>
      </c>
      <c r="C20" s="12" t="s">
        <v>37</v>
      </c>
      <c r="D20" s="14">
        <f>18000+120000+15000</f>
        <v>153000</v>
      </c>
      <c r="E20" s="14">
        <v>8000</v>
      </c>
      <c r="F20" s="14">
        <v>8000</v>
      </c>
    </row>
    <row r="21" spans="1:6" ht="15.75">
      <c r="A21" s="12" t="s">
        <v>38</v>
      </c>
      <c r="B21" s="13" t="s">
        <v>39</v>
      </c>
      <c r="C21" s="12" t="s">
        <v>37</v>
      </c>
      <c r="D21" s="14">
        <v>79895</v>
      </c>
      <c r="E21" s="14">
        <v>79895</v>
      </c>
      <c r="F21" s="14">
        <v>79895</v>
      </c>
    </row>
    <row r="22" spans="1:6" ht="15.75">
      <c r="A22" s="12" t="s">
        <v>40</v>
      </c>
      <c r="B22" s="13" t="s">
        <v>41</v>
      </c>
      <c r="C22" s="12" t="s">
        <v>42</v>
      </c>
      <c r="D22" s="14">
        <f>SUM(D23:D24)+D25</f>
        <v>1270497.87</v>
      </c>
      <c r="E22" s="14">
        <f>SUM(E23:E24)</f>
        <v>907759</v>
      </c>
      <c r="F22" s="14">
        <f>SUM(F23:F24)</f>
        <v>917929</v>
      </c>
    </row>
    <row r="23" spans="1:6" ht="15.75">
      <c r="A23" s="12" t="s">
        <v>43</v>
      </c>
      <c r="B23" s="13" t="s">
        <v>44</v>
      </c>
      <c r="C23" s="12" t="s">
        <v>45</v>
      </c>
      <c r="D23" s="14">
        <f>22040+88000</f>
        <v>110040</v>
      </c>
      <c r="E23" s="14">
        <v>14400</v>
      </c>
      <c r="F23" s="14">
        <v>14400</v>
      </c>
    </row>
    <row r="24" spans="1:6" ht="31.5">
      <c r="A24" s="12" t="s">
        <v>46</v>
      </c>
      <c r="B24" s="13" t="s">
        <v>47</v>
      </c>
      <c r="C24" s="12" t="s">
        <v>48</v>
      </c>
      <c r="D24" s="14">
        <f>996274.87-15817</f>
        <v>980457.87</v>
      </c>
      <c r="E24" s="14">
        <f>693417+119700+79447+795</f>
        <v>893359</v>
      </c>
      <c r="F24" s="14">
        <f>698787+124500+79447+795</f>
        <v>903529</v>
      </c>
    </row>
    <row r="25" spans="1:6" ht="31.5">
      <c r="A25" s="12" t="s">
        <v>49</v>
      </c>
      <c r="B25" s="13" t="s">
        <v>50</v>
      </c>
      <c r="C25" s="12" t="s">
        <v>51</v>
      </c>
      <c r="D25" s="14">
        <f>30000+150000</f>
        <v>180000</v>
      </c>
      <c r="E25" s="14">
        <v>0</v>
      </c>
      <c r="F25" s="14">
        <v>0</v>
      </c>
    </row>
    <row r="26" spans="1:6" ht="31.5">
      <c r="A26" s="12" t="s">
        <v>52</v>
      </c>
      <c r="B26" s="13" t="s">
        <v>53</v>
      </c>
      <c r="C26" s="12" t="s">
        <v>54</v>
      </c>
      <c r="D26" s="14">
        <f>SUM(D27:D28)</f>
        <v>1169456</v>
      </c>
      <c r="E26" s="14">
        <f>SUM(E27:E28)</f>
        <v>491302</v>
      </c>
      <c r="F26" s="14">
        <f>SUM(F27:F28)</f>
        <v>499381</v>
      </c>
    </row>
    <row r="27" spans="1:6" ht="15.75">
      <c r="A27" s="12" t="s">
        <v>55</v>
      </c>
      <c r="B27" s="13" t="s">
        <v>56</v>
      </c>
      <c r="C27" s="12" t="s">
        <v>57</v>
      </c>
      <c r="D27" s="14">
        <v>5000</v>
      </c>
      <c r="E27" s="14">
        <v>5000</v>
      </c>
      <c r="F27" s="14">
        <v>5000</v>
      </c>
    </row>
    <row r="28" spans="1:6" ht="15.75">
      <c r="A28" s="12" t="s">
        <v>58</v>
      </c>
      <c r="B28" s="13" t="s">
        <v>59</v>
      </c>
      <c r="C28" s="12" t="s">
        <v>60</v>
      </c>
      <c r="D28" s="14">
        <f>984856+54600+125000</f>
        <v>1164456</v>
      </c>
      <c r="E28" s="14">
        <v>486302</v>
      </c>
      <c r="F28" s="14">
        <v>494381</v>
      </c>
    </row>
    <row r="29" spans="1:6" ht="15.75">
      <c r="A29" s="12" t="s">
        <v>61</v>
      </c>
      <c r="B29" s="13" t="s">
        <v>62</v>
      </c>
      <c r="C29" s="12" t="s">
        <v>63</v>
      </c>
      <c r="D29" s="14">
        <f>SUM(D30)</f>
        <v>67000</v>
      </c>
      <c r="E29" s="14">
        <f>SUM(E30)</f>
        <v>45000</v>
      </c>
      <c r="F29" s="14">
        <f>SUM(F30)</f>
        <v>45000</v>
      </c>
    </row>
    <row r="30" spans="1:6" ht="15.75">
      <c r="A30" s="12" t="s">
        <v>64</v>
      </c>
      <c r="B30" s="13" t="s">
        <v>65</v>
      </c>
      <c r="C30" s="12" t="s">
        <v>66</v>
      </c>
      <c r="D30" s="14">
        <v>67000</v>
      </c>
      <c r="E30" s="14">
        <v>45000</v>
      </c>
      <c r="F30" s="14">
        <v>45000</v>
      </c>
    </row>
    <row r="31" spans="1:6" ht="15.75">
      <c r="A31" s="12" t="s">
        <v>67</v>
      </c>
      <c r="B31" s="13" t="s">
        <v>68</v>
      </c>
      <c r="C31" s="12" t="s">
        <v>69</v>
      </c>
      <c r="D31" s="14">
        <f>SUM(D32)</f>
        <v>12000</v>
      </c>
      <c r="E31" s="14">
        <f>SUM(E32)</f>
        <v>12000</v>
      </c>
      <c r="F31" s="14">
        <f>SUM(F32)</f>
        <v>12000</v>
      </c>
    </row>
    <row r="32" spans="1:6" ht="15.75">
      <c r="A32" s="12" t="s">
        <v>70</v>
      </c>
      <c r="B32" s="13" t="s">
        <v>71</v>
      </c>
      <c r="C32" s="12" t="s">
        <v>72</v>
      </c>
      <c r="D32" s="14">
        <v>12000</v>
      </c>
      <c r="E32" s="14">
        <v>12000</v>
      </c>
      <c r="F32" s="14">
        <v>12000</v>
      </c>
    </row>
    <row r="33" spans="1:6" ht="42.75" customHeight="1">
      <c r="A33" s="12" t="s">
        <v>73</v>
      </c>
      <c r="B33" s="13" t="s">
        <v>74</v>
      </c>
      <c r="C33" s="12" t="s">
        <v>75</v>
      </c>
      <c r="D33" s="14">
        <v>3000</v>
      </c>
      <c r="E33" s="14">
        <v>0</v>
      </c>
      <c r="F33" s="14">
        <v>0</v>
      </c>
    </row>
    <row r="34" spans="1:6" ht="63">
      <c r="A34" s="12" t="s">
        <v>76</v>
      </c>
      <c r="B34" s="13" t="s">
        <v>77</v>
      </c>
      <c r="C34" s="12" t="s">
        <v>78</v>
      </c>
      <c r="D34" s="14">
        <v>3000</v>
      </c>
      <c r="E34" s="14">
        <v>0</v>
      </c>
      <c r="F34" s="14">
        <v>0</v>
      </c>
    </row>
    <row r="35" spans="1:6" ht="63">
      <c r="A35" s="12" t="s">
        <v>79</v>
      </c>
      <c r="B35" s="13" t="s">
        <v>80</v>
      </c>
      <c r="C35" s="12" t="s">
        <v>81</v>
      </c>
      <c r="D35" s="14">
        <f>SUM(D36)</f>
        <v>258491</v>
      </c>
      <c r="E35" s="14">
        <f>SUM(E36)</f>
        <v>258491</v>
      </c>
      <c r="F35" s="14">
        <f>SUM(F36)</f>
        <v>258491</v>
      </c>
    </row>
    <row r="36" spans="1:6" ht="31.5">
      <c r="A36" s="12" t="s">
        <v>82</v>
      </c>
      <c r="B36" s="13" t="s">
        <v>83</v>
      </c>
      <c r="C36" s="12" t="s">
        <v>84</v>
      </c>
      <c r="D36" s="14">
        <v>258491</v>
      </c>
      <c r="E36" s="14">
        <v>258491</v>
      </c>
      <c r="F36" s="14">
        <v>258491</v>
      </c>
    </row>
    <row r="37" spans="1:6" s="2" customFormat="1" ht="15.75">
      <c r="A37" s="12" t="s">
        <v>85</v>
      </c>
      <c r="B37" s="13" t="s">
        <v>86</v>
      </c>
      <c r="C37" s="12"/>
      <c r="D37" s="14">
        <v>0</v>
      </c>
      <c r="E37" s="14">
        <v>107065</v>
      </c>
      <c r="F37" s="14">
        <v>214926</v>
      </c>
    </row>
    <row r="38" spans="1:6" ht="15.75">
      <c r="A38" s="12"/>
      <c r="B38" s="16" t="s">
        <v>87</v>
      </c>
      <c r="C38" s="17"/>
      <c r="D38" s="18">
        <f>SUM(D12+D17+D19+D22+D26+D29+D31+D35)+D34</f>
        <v>7530620.510000001</v>
      </c>
      <c r="E38" s="18">
        <f>SUM(E12+E17+E19+E22+E26+E29+E31+E35+E37)</f>
        <v>5244609</v>
      </c>
      <c r="F38" s="18">
        <f>SUM(F12+F17+F19+F22+F26+F29+F31+F35+F37)</f>
        <v>5271259</v>
      </c>
    </row>
  </sheetData>
  <sheetProtection selectLockedCells="1" selectUnlockedCells="1"/>
  <mergeCells count="10">
    <mergeCell ref="E9:E10"/>
    <mergeCell ref="F9:F10"/>
    <mergeCell ref="A9:A10"/>
    <mergeCell ref="B9:B10"/>
    <mergeCell ref="C9:C10"/>
    <mergeCell ref="D9:D10"/>
    <mergeCell ref="A5:F5"/>
    <mergeCell ref="A6:F6"/>
    <mergeCell ref="B7:C7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2021-09-27T08:35:57Z</cp:lastPrinted>
  <dcterms:created xsi:type="dcterms:W3CDTF">2019-11-14T01:02:18Z</dcterms:created>
  <dcterms:modified xsi:type="dcterms:W3CDTF">2021-09-27T08:36:07Z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1049-11.2.0.10265</vt:lpwstr>
  </property>
  <property fmtid="{D5CDD505-2E9C-101B-9397-08002B2CF9AE}" pid="3" name="ICV">
    <vt:lpwstr>57EFB802D2F74DB6B724C944F88CE10B</vt:lpwstr>
  </property>
</Properties>
</file>